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7975" windowHeight="10965" firstSheet="3" activeTab="3"/>
  </bookViews>
  <sheets>
    <sheet name="Preambule" sheetId="10" state="hidden" r:id="rId1"/>
    <sheet name="Formulaire NON SCO" sheetId="11" state="hidden" r:id="rId2"/>
    <sheet name="Formulaire SCO" sheetId="1" state="hidden" r:id="rId3"/>
    <sheet name="Formulaire" sheetId="12" r:id="rId4"/>
    <sheet name="Annexe 1" sheetId="6" r:id="rId5"/>
    <sheet name="Annexe 1 bis" sheetId="8" r:id="rId6"/>
    <sheet name="Annexe 2" sheetId="17" r:id="rId7"/>
    <sheet name="Annexe 2 old" sheetId="5" state="hidden" r:id="rId8"/>
    <sheet name="Annexe SCO" sheetId="13" state="hidden" r:id="rId9"/>
    <sheet name="Annexe NON SCO" sheetId="16" state="hidden" r:id="rId10"/>
    <sheet name="Tableau-compteurs" sheetId="7" state="hidden" r:id="rId11"/>
    <sheet name="Tableau-consos" sheetId="9" state="hidden" r:id="rId12"/>
    <sheet name="liste" sheetId="4" state="hidden" r:id="rId13"/>
  </sheets>
  <definedNames>
    <definedName name="_GoBack" localSheetId="3">Formulaire!$B$31</definedName>
    <definedName name="_GoBack" localSheetId="1">'Formulaire NON SCO'!$B$31</definedName>
    <definedName name="_GoBack" localSheetId="2">'Formulaire SCO'!$B$29</definedName>
    <definedName name="AMR_MMR_YMR">liste!$B$10:$B$13</definedName>
    <definedName name="année">liste!$D$19:$D$21</definedName>
    <definedName name="Autoproduction">liste!$D$10:$D$17</definedName>
    <definedName name="EAN_Gaz">liste!$B$15:$B$45</definedName>
    <definedName name="HP_BP">liste!$B$6:$B$8</definedName>
    <definedName name="HP_BP2">liste!$B$6:$B$8</definedName>
    <definedName name="HT_BT">liste!$D$6:$D$8</definedName>
    <definedName name="Niveau_enseignement">liste!$F$8:$F$31</definedName>
    <definedName name="OUI_NON">liste!$B$2:$B$4</definedName>
    <definedName name="Réseau">liste!$F$2:$F$6</definedName>
    <definedName name="Secteur">liste!$F$33:$F$41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8" i="9" l="1"/>
  <c r="T18" i="9"/>
  <c r="S19" i="9"/>
  <c r="T19" i="9"/>
  <c r="S20" i="9"/>
  <c r="T20" i="9"/>
  <c r="S21" i="9"/>
  <c r="T21" i="9"/>
  <c r="S22" i="9"/>
  <c r="T22" i="9"/>
  <c r="S23" i="9"/>
  <c r="T23" i="9"/>
  <c r="S24" i="9"/>
  <c r="T24" i="9"/>
  <c r="S25" i="9"/>
  <c r="T25" i="9"/>
  <c r="S26" i="9"/>
  <c r="T26" i="9"/>
  <c r="S27" i="9"/>
  <c r="T27" i="9"/>
  <c r="S28" i="9"/>
  <c r="T28" i="9"/>
  <c r="S29" i="9"/>
  <c r="T29" i="9"/>
  <c r="S30" i="9"/>
  <c r="T30" i="9"/>
  <c r="S31" i="9"/>
  <c r="T31" i="9"/>
  <c r="S32" i="9"/>
  <c r="T32" i="9"/>
  <c r="S33" i="9"/>
  <c r="T33" i="9"/>
  <c r="S34" i="9"/>
  <c r="T34" i="9"/>
  <c r="S35" i="9"/>
  <c r="T35" i="9"/>
  <c r="S36" i="9"/>
  <c r="T36" i="9"/>
  <c r="S37" i="9"/>
  <c r="T37" i="9"/>
  <c r="S38" i="9"/>
  <c r="T38" i="9"/>
  <c r="S39" i="9"/>
  <c r="T39" i="9"/>
  <c r="S40" i="9"/>
  <c r="T40" i="9"/>
  <c r="S41" i="9"/>
  <c r="T41" i="9"/>
  <c r="S42" i="9"/>
  <c r="T42" i="9"/>
  <c r="S43" i="9"/>
  <c r="T43" i="9"/>
  <c r="S44" i="9"/>
  <c r="T44" i="9"/>
  <c r="S45" i="9"/>
  <c r="T45" i="9"/>
  <c r="S46" i="9"/>
  <c r="T46" i="9"/>
  <c r="S47" i="9"/>
  <c r="T47" i="9"/>
  <c r="S48" i="9"/>
  <c r="T48" i="9"/>
  <c r="S49" i="9"/>
  <c r="T49" i="9"/>
  <c r="S50" i="9"/>
  <c r="T50" i="9"/>
  <c r="S51" i="9"/>
  <c r="T51" i="9"/>
  <c r="S52" i="9"/>
  <c r="T52" i="9"/>
  <c r="S53" i="9"/>
  <c r="T53" i="9"/>
  <c r="S54" i="9"/>
  <c r="T54" i="9"/>
  <c r="S55" i="9"/>
  <c r="T55" i="9"/>
  <c r="S56" i="9"/>
  <c r="T56" i="9"/>
  <c r="S57" i="9"/>
  <c r="T57" i="9"/>
  <c r="S58" i="9"/>
  <c r="T58" i="9"/>
  <c r="S59" i="9"/>
  <c r="T59" i="9"/>
  <c r="S60" i="9"/>
  <c r="T60" i="9"/>
  <c r="S61" i="9"/>
  <c r="T61" i="9"/>
  <c r="S62" i="9"/>
  <c r="T62" i="9"/>
  <c r="S63" i="9"/>
  <c r="T63" i="9"/>
  <c r="S64" i="9"/>
  <c r="T64" i="9"/>
  <c r="S65" i="9"/>
  <c r="T65" i="9"/>
  <c r="S66" i="9"/>
  <c r="T66" i="9"/>
  <c r="S67" i="9"/>
  <c r="T67" i="9"/>
  <c r="S68" i="9"/>
  <c r="T68" i="9"/>
  <c r="S69" i="9"/>
  <c r="T69" i="9"/>
  <c r="S70" i="9"/>
  <c r="T70" i="9"/>
  <c r="S71" i="9"/>
  <c r="T71" i="9"/>
  <c r="S72" i="9"/>
  <c r="T72" i="9"/>
  <c r="S73" i="9"/>
  <c r="T73" i="9"/>
  <c r="S74" i="9"/>
  <c r="T74" i="9"/>
  <c r="S75" i="9"/>
  <c r="T75" i="9"/>
  <c r="S76" i="9"/>
  <c r="T76" i="9"/>
  <c r="S77" i="9"/>
  <c r="T77" i="9"/>
  <c r="S78" i="9"/>
  <c r="T78" i="9"/>
  <c r="S79" i="9"/>
  <c r="T79" i="9"/>
  <c r="S80" i="9"/>
  <c r="T80" i="9"/>
  <c r="S81" i="9"/>
  <c r="T81" i="9"/>
  <c r="S82" i="9"/>
  <c r="T82" i="9"/>
  <c r="S83" i="9"/>
  <c r="T83" i="9"/>
  <c r="S84" i="9"/>
  <c r="T84" i="9"/>
  <c r="S85" i="9"/>
  <c r="T85" i="9"/>
  <c r="S86" i="9"/>
  <c r="T86" i="9"/>
  <c r="S87" i="9"/>
  <c r="T87" i="9"/>
  <c r="S88" i="9"/>
  <c r="T88" i="9"/>
  <c r="S89" i="9"/>
  <c r="T89" i="9"/>
  <c r="S90" i="9"/>
  <c r="T90" i="9"/>
  <c r="S91" i="9"/>
  <c r="T91" i="9"/>
  <c r="S92" i="9"/>
  <c r="T92" i="9"/>
  <c r="S93" i="9"/>
  <c r="T93" i="9"/>
  <c r="S94" i="9"/>
  <c r="T94" i="9"/>
  <c r="S95" i="9"/>
  <c r="T95" i="9"/>
  <c r="S96" i="9"/>
  <c r="T96" i="9"/>
  <c r="S97" i="9"/>
  <c r="T97" i="9"/>
  <c r="S98" i="9"/>
  <c r="T98" i="9"/>
  <c r="S99" i="9"/>
  <c r="T99" i="9"/>
  <c r="S100" i="9"/>
  <c r="T100" i="9"/>
  <c r="S101" i="9"/>
  <c r="T101" i="9"/>
  <c r="S102" i="9"/>
  <c r="T102" i="9"/>
  <c r="S103" i="9"/>
  <c r="T103" i="9"/>
  <c r="S104" i="9"/>
  <c r="T104" i="9"/>
  <c r="S105" i="9"/>
  <c r="T105" i="9"/>
  <c r="S106" i="9"/>
  <c r="T106" i="9"/>
  <c r="S107" i="9"/>
  <c r="T107" i="9"/>
  <c r="S108" i="9"/>
  <c r="T108" i="9"/>
  <c r="S109" i="9"/>
  <c r="T109" i="9"/>
  <c r="S110" i="9"/>
  <c r="T110" i="9"/>
  <c r="S111" i="9"/>
  <c r="T111" i="9"/>
  <c r="S112" i="9"/>
  <c r="T112" i="9"/>
  <c r="S113" i="9"/>
  <c r="T113" i="9"/>
  <c r="S114" i="9"/>
  <c r="T114" i="9"/>
  <c r="S115" i="9"/>
  <c r="T115" i="9"/>
  <c r="S116" i="9"/>
  <c r="T116" i="9"/>
  <c r="S117" i="9"/>
  <c r="T117" i="9"/>
  <c r="S118" i="9"/>
  <c r="T118" i="9"/>
  <c r="S119" i="9"/>
  <c r="T119" i="9"/>
  <c r="S120" i="9"/>
  <c r="T120" i="9"/>
  <c r="S121" i="9"/>
  <c r="T121" i="9"/>
  <c r="S122" i="9"/>
  <c r="T122" i="9"/>
  <c r="S123" i="9"/>
  <c r="T123" i="9"/>
  <c r="S124" i="9"/>
  <c r="T124" i="9"/>
  <c r="S125" i="9"/>
  <c r="T125" i="9"/>
  <c r="S126" i="9"/>
  <c r="T126" i="9"/>
  <c r="S127" i="9"/>
  <c r="T127" i="9"/>
  <c r="S128" i="9"/>
  <c r="T128" i="9"/>
  <c r="S129" i="9"/>
  <c r="T129" i="9"/>
  <c r="S130" i="9"/>
  <c r="T130" i="9"/>
  <c r="S131" i="9"/>
  <c r="T131" i="9"/>
  <c r="S132" i="9"/>
  <c r="T132" i="9"/>
  <c r="S133" i="9"/>
  <c r="T133" i="9"/>
  <c r="S134" i="9"/>
  <c r="T134" i="9"/>
  <c r="S135" i="9"/>
  <c r="T135" i="9"/>
  <c r="S136" i="9"/>
  <c r="T136" i="9"/>
  <c r="S137" i="9"/>
  <c r="T137" i="9"/>
  <c r="S138" i="9"/>
  <c r="T138" i="9"/>
  <c r="S139" i="9"/>
  <c r="T139" i="9"/>
  <c r="S140" i="9"/>
  <c r="T140" i="9"/>
  <c r="S141" i="9"/>
  <c r="T141" i="9"/>
  <c r="S142" i="9"/>
  <c r="T142" i="9"/>
  <c r="S143" i="9"/>
  <c r="T143" i="9"/>
  <c r="S144" i="9"/>
  <c r="T144" i="9"/>
  <c r="S145" i="9"/>
  <c r="T145" i="9"/>
  <c r="S146" i="9"/>
  <c r="T146" i="9"/>
  <c r="S147" i="9"/>
  <c r="T147" i="9"/>
  <c r="S148" i="9"/>
  <c r="T148" i="9"/>
  <c r="S149" i="9"/>
  <c r="T149" i="9"/>
  <c r="S150" i="9"/>
  <c r="T150" i="9"/>
  <c r="S151" i="9"/>
  <c r="T151" i="9"/>
  <c r="S152" i="9"/>
  <c r="T152" i="9"/>
  <c r="S153" i="9"/>
  <c r="T153" i="9"/>
  <c r="S154" i="9"/>
  <c r="T154" i="9"/>
  <c r="S155" i="9"/>
  <c r="T155" i="9"/>
  <c r="S156" i="9"/>
  <c r="T156" i="9"/>
  <c r="S157" i="9"/>
  <c r="T157" i="9"/>
  <c r="S158" i="9"/>
  <c r="T158" i="9"/>
  <c r="S159" i="9"/>
  <c r="T159" i="9"/>
  <c r="S160" i="9"/>
  <c r="T160" i="9"/>
  <c r="S161" i="9"/>
  <c r="T161" i="9"/>
  <c r="S162" i="9"/>
  <c r="T162" i="9"/>
  <c r="S163" i="9"/>
  <c r="T163" i="9"/>
  <c r="S164" i="9"/>
  <c r="T164" i="9"/>
  <c r="S165" i="9"/>
  <c r="T165" i="9"/>
  <c r="S166" i="9"/>
  <c r="T166" i="9"/>
  <c r="S167" i="9"/>
  <c r="T167" i="9"/>
  <c r="S168" i="9"/>
  <c r="T168" i="9"/>
  <c r="S169" i="9"/>
  <c r="T169" i="9"/>
  <c r="S170" i="9"/>
  <c r="T170" i="9"/>
  <c r="S171" i="9"/>
  <c r="T171" i="9"/>
  <c r="S172" i="9"/>
  <c r="T172" i="9"/>
  <c r="S173" i="9"/>
  <c r="T173" i="9"/>
  <c r="S174" i="9"/>
  <c r="T174" i="9"/>
  <c r="S175" i="9"/>
  <c r="T175" i="9"/>
  <c r="S176" i="9"/>
  <c r="T176" i="9"/>
  <c r="S177" i="9"/>
  <c r="T177" i="9"/>
  <c r="S178" i="9"/>
  <c r="T178" i="9"/>
  <c r="S179" i="9"/>
  <c r="T179" i="9"/>
  <c r="S180" i="9"/>
  <c r="T180" i="9"/>
  <c r="S181" i="9"/>
  <c r="T181" i="9"/>
  <c r="S182" i="9"/>
  <c r="T182" i="9"/>
  <c r="S183" i="9"/>
  <c r="T183" i="9"/>
  <c r="S184" i="9"/>
  <c r="T184" i="9"/>
  <c r="S185" i="9"/>
  <c r="T185" i="9"/>
  <c r="S186" i="9"/>
  <c r="T186" i="9"/>
  <c r="S187" i="9"/>
  <c r="T187" i="9"/>
  <c r="S188" i="9"/>
  <c r="T188" i="9"/>
  <c r="S189" i="9"/>
  <c r="T189" i="9"/>
  <c r="S190" i="9"/>
  <c r="T190" i="9"/>
  <c r="S191" i="9"/>
  <c r="T191" i="9"/>
  <c r="S192" i="9"/>
  <c r="T192" i="9"/>
  <c r="S193" i="9"/>
  <c r="T193" i="9"/>
  <c r="S194" i="9"/>
  <c r="T194" i="9"/>
  <c r="S195" i="9"/>
  <c r="T195" i="9"/>
  <c r="S196" i="9"/>
  <c r="T196" i="9"/>
  <c r="S197" i="9"/>
  <c r="T197" i="9"/>
  <c r="S198" i="9"/>
  <c r="T198" i="9"/>
  <c r="S199" i="9"/>
  <c r="T199" i="9"/>
  <c r="S200" i="9"/>
  <c r="T200" i="9"/>
  <c r="S201" i="9"/>
  <c r="T201" i="9"/>
  <c r="S202" i="9"/>
  <c r="T202" i="9"/>
  <c r="S203" i="9"/>
  <c r="T203" i="9"/>
  <c r="S204" i="9"/>
  <c r="T204" i="9"/>
  <c r="S205" i="9"/>
  <c r="T205" i="9"/>
  <c r="S206" i="9"/>
  <c r="T206" i="9"/>
  <c r="S207" i="9"/>
  <c r="T207" i="9"/>
  <c r="S208" i="9"/>
  <c r="T208" i="9"/>
  <c r="S209" i="9"/>
  <c r="T209" i="9"/>
  <c r="S210" i="9"/>
  <c r="T210" i="9"/>
  <c r="S211" i="9"/>
  <c r="T211" i="9"/>
  <c r="S212" i="9"/>
  <c r="T212" i="9"/>
  <c r="S213" i="9"/>
  <c r="T213" i="9"/>
  <c r="S214" i="9"/>
  <c r="T214" i="9"/>
  <c r="S215" i="9"/>
  <c r="T215" i="9"/>
  <c r="S216" i="9"/>
  <c r="T216" i="9"/>
  <c r="S217" i="9"/>
  <c r="T217" i="9"/>
  <c r="S218" i="9"/>
  <c r="T218" i="9"/>
  <c r="S4" i="9"/>
  <c r="S5" i="9"/>
  <c r="S6" i="9"/>
  <c r="S7" i="9"/>
  <c r="S8" i="9"/>
  <c r="S9" i="9"/>
  <c r="S10" i="9"/>
  <c r="S11" i="9"/>
  <c r="S12" i="9"/>
  <c r="S13" i="9"/>
  <c r="S14" i="9"/>
  <c r="S15" i="9"/>
  <c r="T15" i="9"/>
  <c r="S16" i="9"/>
  <c r="T16" i="9"/>
  <c r="S17" i="9"/>
  <c r="T17" i="9"/>
  <c r="T3"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P83" i="9"/>
  <c r="P84" i="9"/>
  <c r="P85" i="9"/>
  <c r="P86" i="9"/>
  <c r="P87" i="9"/>
  <c r="P88" i="9"/>
  <c r="P89" i="9"/>
  <c r="P90" i="9"/>
  <c r="P91" i="9"/>
  <c r="P92" i="9"/>
  <c r="P93" i="9"/>
  <c r="P94" i="9"/>
  <c r="P95" i="9"/>
  <c r="P96" i="9"/>
  <c r="P97" i="9"/>
  <c r="P98" i="9"/>
  <c r="P99" i="9"/>
  <c r="P100" i="9"/>
  <c r="P101" i="9"/>
  <c r="P102" i="9"/>
  <c r="P103" i="9"/>
  <c r="P104" i="9"/>
  <c r="P105" i="9"/>
  <c r="P106" i="9"/>
  <c r="P107" i="9"/>
  <c r="P108" i="9"/>
  <c r="P109" i="9"/>
  <c r="P110" i="9"/>
  <c r="P111" i="9"/>
  <c r="P112" i="9"/>
  <c r="P113" i="9"/>
  <c r="P114" i="9"/>
  <c r="P115" i="9"/>
  <c r="P116" i="9"/>
  <c r="P117" i="9"/>
  <c r="P118" i="9"/>
  <c r="P119" i="9"/>
  <c r="P120" i="9"/>
  <c r="P121" i="9"/>
  <c r="P122" i="9"/>
  <c r="P123" i="9"/>
  <c r="P124" i="9"/>
  <c r="P125" i="9"/>
  <c r="P126" i="9"/>
  <c r="P127" i="9"/>
  <c r="P128" i="9"/>
  <c r="P129" i="9"/>
  <c r="P130" i="9"/>
  <c r="P131" i="9"/>
  <c r="P132" i="9"/>
  <c r="P133" i="9"/>
  <c r="P134" i="9"/>
  <c r="P135" i="9"/>
  <c r="P136" i="9"/>
  <c r="P137" i="9"/>
  <c r="P138" i="9"/>
  <c r="P139" i="9"/>
  <c r="P140" i="9"/>
  <c r="P141" i="9"/>
  <c r="P142" i="9"/>
  <c r="P143" i="9"/>
  <c r="P144" i="9"/>
  <c r="P145" i="9"/>
  <c r="P146" i="9"/>
  <c r="P147" i="9"/>
  <c r="P148" i="9"/>
  <c r="P149" i="9"/>
  <c r="P150" i="9"/>
  <c r="P151" i="9"/>
  <c r="P152" i="9"/>
  <c r="P153" i="9"/>
  <c r="P154" i="9"/>
  <c r="P155" i="9"/>
  <c r="P156" i="9"/>
  <c r="P157" i="9"/>
  <c r="P158" i="9"/>
  <c r="P159" i="9"/>
  <c r="P160" i="9"/>
  <c r="P161" i="9"/>
  <c r="P162" i="9"/>
  <c r="P163" i="9"/>
  <c r="P164" i="9"/>
  <c r="P165" i="9"/>
  <c r="P166" i="9"/>
  <c r="P167" i="9"/>
  <c r="P168" i="9"/>
  <c r="P169" i="9"/>
  <c r="P170" i="9"/>
  <c r="P171" i="9"/>
  <c r="P172" i="9"/>
  <c r="P173" i="9"/>
  <c r="P174" i="9"/>
  <c r="P175" i="9"/>
  <c r="P176" i="9"/>
  <c r="P177" i="9"/>
  <c r="P178" i="9"/>
  <c r="P179" i="9"/>
  <c r="P180" i="9"/>
  <c r="P181" i="9"/>
  <c r="P182" i="9"/>
  <c r="P183" i="9"/>
  <c r="P184" i="9"/>
  <c r="P185" i="9"/>
  <c r="P186" i="9"/>
  <c r="P187" i="9"/>
  <c r="P188" i="9"/>
  <c r="P189" i="9"/>
  <c r="P190" i="9"/>
  <c r="P191" i="9"/>
  <c r="P192" i="9"/>
  <c r="P193" i="9"/>
  <c r="P194" i="9"/>
  <c r="P195" i="9"/>
  <c r="P196" i="9"/>
  <c r="P197" i="9"/>
  <c r="P198" i="9"/>
  <c r="P199" i="9"/>
  <c r="P200" i="9"/>
  <c r="P201" i="9"/>
  <c r="P202" i="9"/>
  <c r="P203" i="9"/>
  <c r="P204" i="9"/>
  <c r="P205" i="9"/>
  <c r="P206" i="9"/>
  <c r="P207" i="9"/>
  <c r="P208" i="9"/>
  <c r="P209" i="9"/>
  <c r="P210" i="9"/>
  <c r="P211" i="9"/>
  <c r="P212" i="9"/>
  <c r="P213" i="9"/>
  <c r="P214" i="9"/>
  <c r="P215" i="9"/>
  <c r="P216" i="9"/>
  <c r="P217" i="9"/>
  <c r="P218"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S3" i="9"/>
  <c r="P3" i="9"/>
  <c r="N3" i="9"/>
  <c r="M4" i="9"/>
  <c r="N4" i="9"/>
  <c r="M5" i="9"/>
  <c r="N5" i="9"/>
  <c r="M6" i="9"/>
  <c r="N6" i="9"/>
  <c r="M7" i="9"/>
  <c r="N7" i="9"/>
  <c r="M8" i="9"/>
  <c r="N8" i="9"/>
  <c r="M9" i="9"/>
  <c r="N9" i="9"/>
  <c r="M10" i="9"/>
  <c r="N10" i="9"/>
  <c r="M11" i="9"/>
  <c r="N11" i="9"/>
  <c r="M12" i="9"/>
  <c r="N12" i="9"/>
  <c r="M13" i="9"/>
  <c r="N13" i="9"/>
  <c r="M14" i="9"/>
  <c r="N14" i="9"/>
  <c r="M15" i="9"/>
  <c r="N15" i="9"/>
  <c r="M16" i="9"/>
  <c r="N16" i="9"/>
  <c r="M17" i="9"/>
  <c r="N17" i="9"/>
  <c r="M18" i="9"/>
  <c r="N18" i="9"/>
  <c r="M19" i="9"/>
  <c r="N19" i="9"/>
  <c r="M20" i="9"/>
  <c r="N20" i="9"/>
  <c r="M21" i="9"/>
  <c r="N21" i="9"/>
  <c r="M22" i="9"/>
  <c r="N22" i="9"/>
  <c r="M23" i="9"/>
  <c r="N23" i="9"/>
  <c r="M24" i="9"/>
  <c r="N24" i="9"/>
  <c r="M25" i="9"/>
  <c r="N25" i="9"/>
  <c r="M26" i="9"/>
  <c r="N26" i="9"/>
  <c r="M27" i="9"/>
  <c r="N27" i="9"/>
  <c r="M28" i="9"/>
  <c r="N28" i="9"/>
  <c r="M29" i="9"/>
  <c r="N29" i="9"/>
  <c r="M30" i="9"/>
  <c r="N30" i="9"/>
  <c r="M31" i="9"/>
  <c r="N31" i="9"/>
  <c r="M32" i="9"/>
  <c r="N32" i="9"/>
  <c r="M33" i="9"/>
  <c r="N33" i="9"/>
  <c r="M34" i="9"/>
  <c r="N34" i="9"/>
  <c r="M35" i="9"/>
  <c r="N35" i="9"/>
  <c r="M36" i="9"/>
  <c r="N36" i="9"/>
  <c r="M37" i="9"/>
  <c r="N37" i="9"/>
  <c r="M38" i="9"/>
  <c r="N38" i="9"/>
  <c r="M39" i="9"/>
  <c r="N39" i="9"/>
  <c r="M40" i="9"/>
  <c r="N40" i="9"/>
  <c r="M41" i="9"/>
  <c r="N41" i="9"/>
  <c r="M42" i="9"/>
  <c r="N42" i="9"/>
  <c r="M43" i="9"/>
  <c r="N43" i="9"/>
  <c r="M44" i="9"/>
  <c r="N44" i="9"/>
  <c r="M45" i="9"/>
  <c r="N45" i="9"/>
  <c r="M46" i="9"/>
  <c r="N46" i="9"/>
  <c r="M47" i="9"/>
  <c r="N47" i="9"/>
  <c r="M48" i="9"/>
  <c r="N48" i="9"/>
  <c r="M49" i="9"/>
  <c r="N49" i="9"/>
  <c r="M50" i="9"/>
  <c r="N50" i="9"/>
  <c r="M51" i="9"/>
  <c r="N51" i="9"/>
  <c r="M52" i="9"/>
  <c r="N52" i="9"/>
  <c r="M53" i="9"/>
  <c r="N53" i="9"/>
  <c r="M54" i="9"/>
  <c r="N54" i="9"/>
  <c r="M55" i="9"/>
  <c r="N55" i="9"/>
  <c r="M56" i="9"/>
  <c r="N56" i="9"/>
  <c r="M57" i="9"/>
  <c r="N57" i="9"/>
  <c r="M58" i="9"/>
  <c r="N58" i="9"/>
  <c r="M59" i="9"/>
  <c r="N59" i="9"/>
  <c r="M60" i="9"/>
  <c r="N60" i="9"/>
  <c r="M61" i="9"/>
  <c r="N61" i="9"/>
  <c r="M62" i="9"/>
  <c r="N62" i="9"/>
  <c r="M63" i="9"/>
  <c r="N63" i="9"/>
  <c r="M64" i="9"/>
  <c r="N64" i="9"/>
  <c r="M65" i="9"/>
  <c r="N65" i="9"/>
  <c r="M66" i="9"/>
  <c r="N66" i="9"/>
  <c r="M67" i="9"/>
  <c r="N67" i="9"/>
  <c r="M68" i="9"/>
  <c r="N68" i="9"/>
  <c r="M69" i="9"/>
  <c r="N69" i="9"/>
  <c r="M70" i="9"/>
  <c r="N70" i="9"/>
  <c r="M71" i="9"/>
  <c r="N71" i="9"/>
  <c r="M72" i="9"/>
  <c r="N72" i="9"/>
  <c r="M73" i="9"/>
  <c r="N73" i="9"/>
  <c r="M74" i="9"/>
  <c r="N74" i="9"/>
  <c r="M75" i="9"/>
  <c r="N75" i="9"/>
  <c r="M76" i="9"/>
  <c r="N76" i="9"/>
  <c r="M77" i="9"/>
  <c r="N77" i="9"/>
  <c r="M78" i="9"/>
  <c r="N78" i="9"/>
  <c r="M79" i="9"/>
  <c r="N79" i="9"/>
  <c r="M80" i="9"/>
  <c r="N80" i="9"/>
  <c r="M81" i="9"/>
  <c r="N81" i="9"/>
  <c r="M82" i="9"/>
  <c r="N82" i="9"/>
  <c r="M83" i="9"/>
  <c r="N83" i="9"/>
  <c r="M84" i="9"/>
  <c r="N84" i="9"/>
  <c r="M85" i="9"/>
  <c r="N85" i="9"/>
  <c r="M86" i="9"/>
  <c r="N86" i="9"/>
  <c r="M87" i="9"/>
  <c r="N87" i="9"/>
  <c r="M88" i="9"/>
  <c r="N88" i="9"/>
  <c r="M89" i="9"/>
  <c r="N89" i="9"/>
  <c r="M90" i="9"/>
  <c r="N90" i="9"/>
  <c r="M91" i="9"/>
  <c r="N91" i="9"/>
  <c r="M92" i="9"/>
  <c r="N92" i="9"/>
  <c r="M93" i="9"/>
  <c r="N93" i="9"/>
  <c r="M94" i="9"/>
  <c r="N94" i="9"/>
  <c r="M95" i="9"/>
  <c r="N95" i="9"/>
  <c r="M96" i="9"/>
  <c r="N96" i="9"/>
  <c r="M97" i="9"/>
  <c r="N97" i="9"/>
  <c r="M98" i="9"/>
  <c r="N98" i="9"/>
  <c r="M99" i="9"/>
  <c r="N99" i="9"/>
  <c r="M100" i="9"/>
  <c r="N100" i="9"/>
  <c r="M101" i="9"/>
  <c r="N101" i="9"/>
  <c r="M102" i="9"/>
  <c r="N102" i="9"/>
  <c r="M103" i="9"/>
  <c r="N103" i="9"/>
  <c r="M104" i="9"/>
  <c r="N104" i="9"/>
  <c r="M105" i="9"/>
  <c r="N105" i="9"/>
  <c r="M106" i="9"/>
  <c r="N106" i="9"/>
  <c r="M107" i="9"/>
  <c r="N107" i="9"/>
  <c r="M108" i="9"/>
  <c r="N108" i="9"/>
  <c r="M109" i="9"/>
  <c r="N109" i="9"/>
  <c r="M110" i="9"/>
  <c r="N110" i="9"/>
  <c r="M111" i="9"/>
  <c r="N111" i="9"/>
  <c r="M112" i="9"/>
  <c r="N112" i="9"/>
  <c r="M113" i="9"/>
  <c r="N113" i="9"/>
  <c r="M114" i="9"/>
  <c r="N114" i="9"/>
  <c r="M115" i="9"/>
  <c r="N115" i="9"/>
  <c r="M116" i="9"/>
  <c r="N116" i="9"/>
  <c r="M117" i="9"/>
  <c r="N117" i="9"/>
  <c r="M118" i="9"/>
  <c r="N118" i="9"/>
  <c r="M119" i="9"/>
  <c r="N119" i="9"/>
  <c r="M120" i="9"/>
  <c r="N120" i="9"/>
  <c r="M121" i="9"/>
  <c r="N121" i="9"/>
  <c r="M122" i="9"/>
  <c r="N122" i="9"/>
  <c r="M123" i="9"/>
  <c r="N123" i="9"/>
  <c r="M124" i="9"/>
  <c r="N124" i="9"/>
  <c r="M125" i="9"/>
  <c r="N125" i="9"/>
  <c r="M126" i="9"/>
  <c r="N126" i="9"/>
  <c r="M127" i="9"/>
  <c r="N127" i="9"/>
  <c r="M128" i="9"/>
  <c r="N128" i="9"/>
  <c r="M129" i="9"/>
  <c r="N129" i="9"/>
  <c r="M130" i="9"/>
  <c r="N130" i="9"/>
  <c r="M131" i="9"/>
  <c r="N131" i="9"/>
  <c r="M132" i="9"/>
  <c r="N132" i="9"/>
  <c r="M133" i="9"/>
  <c r="N133" i="9"/>
  <c r="M134" i="9"/>
  <c r="N134" i="9"/>
  <c r="M135" i="9"/>
  <c r="N135" i="9"/>
  <c r="M136" i="9"/>
  <c r="N136" i="9"/>
  <c r="M137" i="9"/>
  <c r="N137" i="9"/>
  <c r="M138" i="9"/>
  <c r="N138" i="9"/>
  <c r="M139" i="9"/>
  <c r="N139" i="9"/>
  <c r="M140" i="9"/>
  <c r="N140" i="9"/>
  <c r="M141" i="9"/>
  <c r="N141" i="9"/>
  <c r="M142" i="9"/>
  <c r="N142" i="9"/>
  <c r="M143" i="9"/>
  <c r="N143" i="9"/>
  <c r="M144" i="9"/>
  <c r="N144" i="9"/>
  <c r="M145" i="9"/>
  <c r="N145" i="9"/>
  <c r="M146" i="9"/>
  <c r="N146" i="9"/>
  <c r="M147" i="9"/>
  <c r="N147" i="9"/>
  <c r="M148" i="9"/>
  <c r="N148" i="9"/>
  <c r="M149" i="9"/>
  <c r="N149" i="9"/>
  <c r="M150" i="9"/>
  <c r="N150" i="9"/>
  <c r="M151" i="9"/>
  <c r="N151" i="9"/>
  <c r="M152" i="9"/>
  <c r="N152" i="9"/>
  <c r="M153" i="9"/>
  <c r="N153" i="9"/>
  <c r="M154" i="9"/>
  <c r="N154" i="9"/>
  <c r="M155" i="9"/>
  <c r="N155" i="9"/>
  <c r="M156" i="9"/>
  <c r="N156" i="9"/>
  <c r="M157" i="9"/>
  <c r="N157" i="9"/>
  <c r="M158" i="9"/>
  <c r="N158" i="9"/>
  <c r="M159" i="9"/>
  <c r="N159" i="9"/>
  <c r="M160" i="9"/>
  <c r="N160" i="9"/>
  <c r="M161" i="9"/>
  <c r="N161" i="9"/>
  <c r="M162" i="9"/>
  <c r="N162" i="9"/>
  <c r="M163" i="9"/>
  <c r="N163" i="9"/>
  <c r="M164" i="9"/>
  <c r="N164" i="9"/>
  <c r="M165" i="9"/>
  <c r="N165" i="9"/>
  <c r="M166" i="9"/>
  <c r="N166" i="9"/>
  <c r="M167" i="9"/>
  <c r="N167" i="9"/>
  <c r="M168" i="9"/>
  <c r="N168" i="9"/>
  <c r="M169" i="9"/>
  <c r="N169" i="9"/>
  <c r="M170" i="9"/>
  <c r="N170" i="9"/>
  <c r="M171" i="9"/>
  <c r="N171" i="9"/>
  <c r="M172" i="9"/>
  <c r="N172" i="9"/>
  <c r="M173" i="9"/>
  <c r="N173" i="9"/>
  <c r="M174" i="9"/>
  <c r="N174" i="9"/>
  <c r="M175" i="9"/>
  <c r="N175" i="9"/>
  <c r="M176" i="9"/>
  <c r="N176" i="9"/>
  <c r="M177" i="9"/>
  <c r="N177" i="9"/>
  <c r="M178" i="9"/>
  <c r="N178" i="9"/>
  <c r="M179" i="9"/>
  <c r="N179" i="9"/>
  <c r="M180" i="9"/>
  <c r="N180" i="9"/>
  <c r="M181" i="9"/>
  <c r="N181" i="9"/>
  <c r="M182" i="9"/>
  <c r="N182" i="9"/>
  <c r="M183" i="9"/>
  <c r="N183" i="9"/>
  <c r="M184" i="9"/>
  <c r="N184" i="9"/>
  <c r="M185" i="9"/>
  <c r="N185" i="9"/>
  <c r="M186" i="9"/>
  <c r="N186" i="9"/>
  <c r="M187" i="9"/>
  <c r="N187" i="9"/>
  <c r="M188" i="9"/>
  <c r="N188" i="9"/>
  <c r="M189" i="9"/>
  <c r="N189" i="9"/>
  <c r="M190" i="9"/>
  <c r="N190" i="9"/>
  <c r="M191" i="9"/>
  <c r="N191" i="9"/>
  <c r="M192" i="9"/>
  <c r="N192" i="9"/>
  <c r="M193" i="9"/>
  <c r="N193" i="9"/>
  <c r="M194" i="9"/>
  <c r="N194" i="9"/>
  <c r="M195" i="9"/>
  <c r="N195" i="9"/>
  <c r="M196" i="9"/>
  <c r="N196" i="9"/>
  <c r="M197" i="9"/>
  <c r="N197" i="9"/>
  <c r="M198" i="9"/>
  <c r="N198" i="9"/>
  <c r="M199" i="9"/>
  <c r="N199" i="9"/>
  <c r="M200" i="9"/>
  <c r="N200" i="9"/>
  <c r="M201" i="9"/>
  <c r="N201" i="9"/>
  <c r="M202" i="9"/>
  <c r="N202" i="9"/>
  <c r="M203" i="9"/>
  <c r="N203" i="9"/>
  <c r="M204" i="9"/>
  <c r="N204" i="9"/>
  <c r="M205" i="9"/>
  <c r="N205" i="9"/>
  <c r="M206" i="9"/>
  <c r="N206" i="9"/>
  <c r="M207" i="9"/>
  <c r="N207" i="9"/>
  <c r="M208" i="9"/>
  <c r="N208" i="9"/>
  <c r="M209" i="9"/>
  <c r="N209" i="9"/>
  <c r="M210" i="9"/>
  <c r="N210" i="9"/>
  <c r="M211" i="9"/>
  <c r="N211" i="9"/>
  <c r="M212" i="9"/>
  <c r="N212" i="9"/>
  <c r="M213" i="9"/>
  <c r="N213" i="9"/>
  <c r="M214" i="9"/>
  <c r="N214" i="9"/>
  <c r="M215" i="9"/>
  <c r="N215" i="9"/>
  <c r="M216" i="9"/>
  <c r="N216" i="9"/>
  <c r="M217" i="9"/>
  <c r="N217" i="9"/>
  <c r="M218" i="9"/>
  <c r="N218" i="9"/>
  <c r="M3" i="9"/>
  <c r="C215" i="9"/>
  <c r="C207" i="9"/>
  <c r="C208" i="9"/>
  <c r="C210" i="9"/>
  <c r="C211" i="9"/>
  <c r="C195" i="9"/>
  <c r="C197" i="9"/>
  <c r="L197" i="9" s="1"/>
  <c r="C203" i="9"/>
  <c r="C15" i="9"/>
  <c r="C27" i="9"/>
  <c r="C39" i="9"/>
  <c r="C51" i="9"/>
  <c r="C63" i="9"/>
  <c r="C75" i="9"/>
  <c r="C87" i="9"/>
  <c r="C90" i="9"/>
  <c r="L90" i="9" s="1"/>
  <c r="C98" i="9"/>
  <c r="L98" i="9" s="1"/>
  <c r="C99" i="9"/>
  <c r="C100" i="9"/>
  <c r="C111" i="9"/>
  <c r="C113" i="9"/>
  <c r="C117" i="9"/>
  <c r="C118" i="9"/>
  <c r="C119" i="9"/>
  <c r="C123" i="9"/>
  <c r="C124" i="9"/>
  <c r="C127" i="9"/>
  <c r="C130" i="9"/>
  <c r="L130" i="9" s="1"/>
  <c r="C132" i="9"/>
  <c r="C135" i="9"/>
  <c r="C147" i="9"/>
  <c r="C152" i="9"/>
  <c r="C153" i="9"/>
  <c r="C157" i="9"/>
  <c r="C159" i="9"/>
  <c r="C160" i="9"/>
  <c r="C162" i="9"/>
  <c r="L162" i="9" s="1"/>
  <c r="C168" i="9"/>
  <c r="C170" i="9"/>
  <c r="L170" i="9" s="1"/>
  <c r="C171" i="9"/>
  <c r="C173" i="9"/>
  <c r="C174" i="9"/>
  <c r="L174" i="9" s="1"/>
  <c r="C176" i="9"/>
  <c r="C181" i="9"/>
  <c r="C182" i="9"/>
  <c r="L182" i="9" s="1"/>
  <c r="C183" i="9"/>
  <c r="C191" i="9"/>
  <c r="AN71" i="7"/>
  <c r="AN72" i="7"/>
  <c r="AN73" i="7"/>
  <c r="AN74" i="7"/>
  <c r="AN75" i="7"/>
  <c r="AN77" i="7"/>
  <c r="AN78" i="7"/>
  <c r="AN79" i="7"/>
  <c r="AN80" i="7"/>
  <c r="AN81" i="7"/>
  <c r="AN82" i="7"/>
  <c r="AN83" i="7"/>
  <c r="AN84" i="7"/>
  <c r="AN85" i="7"/>
  <c r="AN86" i="7"/>
  <c r="AN87" i="7"/>
  <c r="AN88" i="7"/>
  <c r="AN89" i="7"/>
  <c r="AN90" i="7"/>
  <c r="AN91" i="7"/>
  <c r="AN92" i="7"/>
  <c r="AN93" i="7"/>
  <c r="AN94" i="7"/>
  <c r="AN96" i="7"/>
  <c r="AN97" i="7"/>
  <c r="AN98" i="7"/>
  <c r="AN99" i="7"/>
  <c r="AN100" i="7"/>
  <c r="AN101" i="7"/>
  <c r="AN102" i="7"/>
  <c r="AN103" i="7"/>
  <c r="AN104" i="7"/>
  <c r="AN105" i="7"/>
  <c r="AN106" i="7"/>
  <c r="AN107" i="7"/>
  <c r="AN108" i="7"/>
  <c r="AN109" i="7"/>
  <c r="AN110" i="7"/>
  <c r="AN111" i="7"/>
  <c r="AN112" i="7"/>
  <c r="AN113" i="7"/>
  <c r="AN114" i="7"/>
  <c r="AN115" i="7"/>
  <c r="AN116" i="7"/>
  <c r="AN117" i="7"/>
  <c r="AN118" i="7"/>
  <c r="AN119" i="7"/>
  <c r="AN120" i="7"/>
  <c r="AN121" i="7"/>
  <c r="AN122" i="7"/>
  <c r="AN123" i="7"/>
  <c r="AN124" i="7"/>
  <c r="AN125" i="7"/>
  <c r="AN126" i="7"/>
  <c r="AN127" i="7"/>
  <c r="AN128" i="7"/>
  <c r="AN129" i="7"/>
  <c r="AN130" i="7"/>
  <c r="AL71" i="7"/>
  <c r="AL72" i="7"/>
  <c r="AL73" i="7"/>
  <c r="AL74" i="7"/>
  <c r="AL75" i="7"/>
  <c r="AL77" i="7"/>
  <c r="AL78" i="7"/>
  <c r="AL79" i="7"/>
  <c r="AL80" i="7"/>
  <c r="AL81" i="7"/>
  <c r="AL82" i="7"/>
  <c r="AL83" i="7"/>
  <c r="AL84" i="7"/>
  <c r="AL85" i="7"/>
  <c r="AL86" i="7"/>
  <c r="AL87" i="7"/>
  <c r="AL88" i="7"/>
  <c r="AL89" i="7"/>
  <c r="AL90" i="7"/>
  <c r="AL91" i="7"/>
  <c r="AL92" i="7"/>
  <c r="AL93" i="7"/>
  <c r="AL94" i="7"/>
  <c r="AL96" i="7"/>
  <c r="AL97" i="7"/>
  <c r="AL98" i="7"/>
  <c r="AL99" i="7"/>
  <c r="AL100" i="7"/>
  <c r="AL101" i="7"/>
  <c r="AL102" i="7"/>
  <c r="AL103" i="7"/>
  <c r="AL104" i="7"/>
  <c r="AL105" i="7"/>
  <c r="AL106" i="7"/>
  <c r="AL107" i="7"/>
  <c r="AL108" i="7"/>
  <c r="AL109" i="7"/>
  <c r="AL110" i="7"/>
  <c r="AL111" i="7"/>
  <c r="AL112" i="7"/>
  <c r="AL113" i="7"/>
  <c r="AL114" i="7"/>
  <c r="AL115" i="7"/>
  <c r="AL116" i="7"/>
  <c r="AL117" i="7"/>
  <c r="AL118" i="7"/>
  <c r="AL119" i="7"/>
  <c r="AL120" i="7"/>
  <c r="AL121" i="7"/>
  <c r="AL122" i="7"/>
  <c r="AL123" i="7"/>
  <c r="AL124" i="7"/>
  <c r="AL125" i="7"/>
  <c r="AL126" i="7"/>
  <c r="AL127" i="7"/>
  <c r="AL128" i="7"/>
  <c r="AL129" i="7"/>
  <c r="AL130" i="7"/>
  <c r="AI73" i="7"/>
  <c r="AI75" i="7"/>
  <c r="AI79" i="7"/>
  <c r="AI80" i="7"/>
  <c r="AI81" i="7"/>
  <c r="AI83" i="7"/>
  <c r="AI87" i="7"/>
  <c r="AI88" i="7"/>
  <c r="AI89" i="7"/>
  <c r="AI91" i="7"/>
  <c r="AI95" i="7"/>
  <c r="AI96" i="7"/>
  <c r="AI97" i="7"/>
  <c r="AI99" i="7"/>
  <c r="AI103" i="7"/>
  <c r="AI104" i="7"/>
  <c r="AI105" i="7"/>
  <c r="AI106" i="7"/>
  <c r="AI107" i="7"/>
  <c r="AI110" i="7"/>
  <c r="AI111" i="7"/>
  <c r="AI112" i="7"/>
  <c r="AI113" i="7"/>
  <c r="AI114" i="7"/>
  <c r="AI115" i="7"/>
  <c r="AI118" i="7"/>
  <c r="AI119" i="7"/>
  <c r="AI120" i="7"/>
  <c r="AI121" i="7"/>
  <c r="AI122" i="7"/>
  <c r="AI123" i="7"/>
  <c r="AI126" i="7"/>
  <c r="AI127" i="7"/>
  <c r="AI128" i="7"/>
  <c r="AI129" i="7"/>
  <c r="AI130" i="7"/>
  <c r="AI71" i="7"/>
  <c r="AI70" i="7"/>
  <c r="AI74" i="7" s="1"/>
  <c r="AF71" i="7"/>
  <c r="AG71" i="7"/>
  <c r="AH71" i="7"/>
  <c r="AF72" i="7"/>
  <c r="AG72" i="7"/>
  <c r="AH72" i="7"/>
  <c r="AF73" i="7"/>
  <c r="AG73" i="7"/>
  <c r="AH73" i="7"/>
  <c r="AF74" i="7"/>
  <c r="AG74" i="7"/>
  <c r="AH74" i="7"/>
  <c r="AF75" i="7"/>
  <c r="AG75" i="7"/>
  <c r="AH75" i="7"/>
  <c r="AF77" i="7"/>
  <c r="AG77" i="7"/>
  <c r="AH77" i="7"/>
  <c r="AF78" i="7"/>
  <c r="AG78" i="7"/>
  <c r="AH78" i="7"/>
  <c r="AF79" i="7"/>
  <c r="AG79" i="7"/>
  <c r="AH79" i="7"/>
  <c r="AF80" i="7"/>
  <c r="AG80" i="7"/>
  <c r="AH80" i="7"/>
  <c r="AF81" i="7"/>
  <c r="AG81" i="7"/>
  <c r="AH81" i="7"/>
  <c r="AF82" i="7"/>
  <c r="AG82" i="7"/>
  <c r="AH82" i="7"/>
  <c r="AF83" i="7"/>
  <c r="AG83" i="7"/>
  <c r="AH83" i="7"/>
  <c r="AF84" i="7"/>
  <c r="AG84" i="7"/>
  <c r="AH84" i="7"/>
  <c r="AF85" i="7"/>
  <c r="AG85" i="7"/>
  <c r="AH85" i="7"/>
  <c r="AF86" i="7"/>
  <c r="AG86" i="7"/>
  <c r="AH86" i="7"/>
  <c r="AF87" i="7"/>
  <c r="AG87" i="7"/>
  <c r="AH87" i="7"/>
  <c r="AF88" i="7"/>
  <c r="AG88" i="7"/>
  <c r="AH88" i="7"/>
  <c r="AF89" i="7"/>
  <c r="AG89" i="7"/>
  <c r="AH89" i="7"/>
  <c r="AF90" i="7"/>
  <c r="AG90" i="7"/>
  <c r="AH90" i="7"/>
  <c r="AF91" i="7"/>
  <c r="AG91" i="7"/>
  <c r="AH91" i="7"/>
  <c r="AF92" i="7"/>
  <c r="AG92" i="7"/>
  <c r="AH92" i="7"/>
  <c r="AF93" i="7"/>
  <c r="AG93" i="7"/>
  <c r="AH93" i="7"/>
  <c r="AF94" i="7"/>
  <c r="AG94" i="7"/>
  <c r="AH94" i="7"/>
  <c r="AF96" i="7"/>
  <c r="AG96" i="7"/>
  <c r="AH96" i="7"/>
  <c r="AF97" i="7"/>
  <c r="AG97" i="7"/>
  <c r="AH97" i="7"/>
  <c r="AF98" i="7"/>
  <c r="AG98" i="7"/>
  <c r="AH98" i="7"/>
  <c r="AF99" i="7"/>
  <c r="AG99" i="7"/>
  <c r="AH99" i="7"/>
  <c r="AF100" i="7"/>
  <c r="AG100" i="7"/>
  <c r="AH100" i="7"/>
  <c r="AF101" i="7"/>
  <c r="AG101" i="7"/>
  <c r="AH101" i="7"/>
  <c r="AF102" i="7"/>
  <c r="AG102" i="7"/>
  <c r="AH102" i="7"/>
  <c r="AF103" i="7"/>
  <c r="AG103" i="7"/>
  <c r="AH103" i="7"/>
  <c r="AF104" i="7"/>
  <c r="AG104" i="7"/>
  <c r="AH104" i="7"/>
  <c r="AF105" i="7"/>
  <c r="AG105" i="7"/>
  <c r="AH105" i="7"/>
  <c r="AF106" i="7"/>
  <c r="AG106" i="7"/>
  <c r="AH106" i="7"/>
  <c r="AF107" i="7"/>
  <c r="AG107" i="7"/>
  <c r="AH107" i="7"/>
  <c r="AF108" i="7"/>
  <c r="AG108" i="7"/>
  <c r="AH108" i="7"/>
  <c r="AF109" i="7"/>
  <c r="AG109" i="7"/>
  <c r="AH109" i="7"/>
  <c r="AF110" i="7"/>
  <c r="AG110" i="7"/>
  <c r="AH110" i="7"/>
  <c r="AF111" i="7"/>
  <c r="AG111" i="7"/>
  <c r="AH111" i="7"/>
  <c r="AF112" i="7"/>
  <c r="AG112" i="7"/>
  <c r="AH112" i="7"/>
  <c r="AF113" i="7"/>
  <c r="AG113" i="7"/>
  <c r="AH113" i="7"/>
  <c r="AF114" i="7"/>
  <c r="AG114" i="7"/>
  <c r="AH114" i="7"/>
  <c r="AF115" i="7"/>
  <c r="AG115" i="7"/>
  <c r="AH115" i="7"/>
  <c r="AF116" i="7"/>
  <c r="AG116" i="7"/>
  <c r="AH116" i="7"/>
  <c r="AF117" i="7"/>
  <c r="AG117" i="7"/>
  <c r="AH117" i="7"/>
  <c r="AF118" i="7"/>
  <c r="AG118" i="7"/>
  <c r="AH118" i="7"/>
  <c r="AF119" i="7"/>
  <c r="AG119" i="7"/>
  <c r="AH119" i="7"/>
  <c r="AF120" i="7"/>
  <c r="AG120" i="7"/>
  <c r="AH120" i="7"/>
  <c r="AF121" i="7"/>
  <c r="AG121" i="7"/>
  <c r="AH121" i="7"/>
  <c r="AF122" i="7"/>
  <c r="AG122" i="7"/>
  <c r="AH122" i="7"/>
  <c r="AF123" i="7"/>
  <c r="AG123" i="7"/>
  <c r="AH123" i="7"/>
  <c r="AF124" i="7"/>
  <c r="AG124" i="7"/>
  <c r="AH124" i="7"/>
  <c r="AF125" i="7"/>
  <c r="AG125" i="7"/>
  <c r="AH125" i="7"/>
  <c r="AF126" i="7"/>
  <c r="AG126" i="7"/>
  <c r="AH126" i="7"/>
  <c r="AF127" i="7"/>
  <c r="AG127" i="7"/>
  <c r="AH127" i="7"/>
  <c r="AF128" i="7"/>
  <c r="AG128" i="7"/>
  <c r="AH128" i="7"/>
  <c r="AF129" i="7"/>
  <c r="AG129" i="7"/>
  <c r="AH129" i="7"/>
  <c r="AF130" i="7"/>
  <c r="AG130" i="7"/>
  <c r="AH130" i="7"/>
  <c r="AE71" i="7"/>
  <c r="AE72" i="7"/>
  <c r="AE73" i="7"/>
  <c r="AE74" i="7"/>
  <c r="AE75" i="7"/>
  <c r="AE77" i="7"/>
  <c r="AE78" i="7"/>
  <c r="AE79" i="7"/>
  <c r="AE80" i="7"/>
  <c r="AE81" i="7"/>
  <c r="AE82" i="7"/>
  <c r="AE83" i="7"/>
  <c r="AE84" i="7"/>
  <c r="AE85" i="7"/>
  <c r="AE86" i="7"/>
  <c r="AE87" i="7"/>
  <c r="AE88" i="7"/>
  <c r="AE89" i="7"/>
  <c r="AE90" i="7"/>
  <c r="AE91" i="7"/>
  <c r="AE92" i="7"/>
  <c r="AE93" i="7"/>
  <c r="AE94"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71" i="7"/>
  <c r="AD72" i="7"/>
  <c r="AD73" i="7"/>
  <c r="AD74" i="7"/>
  <c r="AD75" i="7"/>
  <c r="AD77" i="7"/>
  <c r="AD78" i="7"/>
  <c r="AD79" i="7"/>
  <c r="AD80" i="7"/>
  <c r="AD81" i="7"/>
  <c r="AD82" i="7"/>
  <c r="AD83" i="7"/>
  <c r="AD84" i="7"/>
  <c r="AD85" i="7"/>
  <c r="AD86" i="7"/>
  <c r="AD87" i="7"/>
  <c r="AD88" i="7"/>
  <c r="AD89" i="7"/>
  <c r="AD90" i="7"/>
  <c r="AD91" i="7"/>
  <c r="AD92" i="7"/>
  <c r="AD93" i="7"/>
  <c r="AD94" i="7"/>
  <c r="AD96" i="7"/>
  <c r="AB3" i="7"/>
  <c r="AB8" i="7" s="1"/>
  <c r="AB70" i="7"/>
  <c r="AB72" i="7" s="1"/>
  <c r="S14" i="17"/>
  <c r="S15" i="17"/>
  <c r="S16" i="17"/>
  <c r="S17" i="17"/>
  <c r="S18" i="17"/>
  <c r="S19" i="17"/>
  <c r="S20" i="17"/>
  <c r="S21" i="17"/>
  <c r="S22" i="17"/>
  <c r="S23" i="17"/>
  <c r="S24" i="17"/>
  <c r="S25" i="17"/>
  <c r="S26" i="17"/>
  <c r="S27" i="17"/>
  <c r="S28" i="17"/>
  <c r="S29" i="17"/>
  <c r="S30" i="17"/>
  <c r="S31" i="17"/>
  <c r="S32" i="17"/>
  <c r="S33" i="17"/>
  <c r="S34" i="17"/>
  <c r="S35" i="17"/>
  <c r="S36" i="17"/>
  <c r="S37" i="17"/>
  <c r="S38" i="17"/>
  <c r="S39" i="17"/>
  <c r="S40" i="17"/>
  <c r="S41" i="17"/>
  <c r="S42" i="17"/>
  <c r="S43" i="17"/>
  <c r="S44" i="17"/>
  <c r="S45" i="17"/>
  <c r="S46" i="17"/>
  <c r="S47" i="17"/>
  <c r="S48" i="17"/>
  <c r="S49" i="17"/>
  <c r="S50" i="17"/>
  <c r="S51" i="17"/>
  <c r="S52" i="17"/>
  <c r="S53" i="17"/>
  <c r="S54" i="17"/>
  <c r="S55" i="17"/>
  <c r="S56" i="17"/>
  <c r="S57" i="17"/>
  <c r="S58" i="17"/>
  <c r="S59" i="17"/>
  <c r="S60" i="17"/>
  <c r="S61" i="17"/>
  <c r="S62" i="17"/>
  <c r="S63" i="17"/>
  <c r="S64" i="17"/>
  <c r="S65" i="17"/>
  <c r="S66" i="17"/>
  <c r="S67" i="17"/>
  <c r="S68" i="17"/>
  <c r="S69" i="17"/>
  <c r="S70" i="17"/>
  <c r="S71" i="17"/>
  <c r="S72" i="17"/>
  <c r="S73" i="17"/>
  <c r="S74" i="17"/>
  <c r="S75" i="17"/>
  <c r="S76" i="17"/>
  <c r="G71" i="7"/>
  <c r="G72" i="7"/>
  <c r="G73" i="7"/>
  <c r="G74" i="7"/>
  <c r="G75" i="7"/>
  <c r="G77" i="7"/>
  <c r="G78" i="7"/>
  <c r="G79" i="7"/>
  <c r="G80" i="7"/>
  <c r="G81" i="7"/>
  <c r="G82" i="7"/>
  <c r="G83" i="7"/>
  <c r="G84" i="7"/>
  <c r="G85" i="7"/>
  <c r="G86" i="7"/>
  <c r="G87" i="7"/>
  <c r="G88" i="7"/>
  <c r="G89" i="7"/>
  <c r="G90" i="7"/>
  <c r="G91" i="7"/>
  <c r="G92" i="7"/>
  <c r="G93" i="7"/>
  <c r="G94"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S13" i="17"/>
  <c r="S12" i="6"/>
  <c r="D1" i="17"/>
  <c r="E1" i="17"/>
  <c r="F1" i="17"/>
  <c r="G1" i="17"/>
  <c r="H1" i="17"/>
  <c r="I1" i="17"/>
  <c r="J1" i="17"/>
  <c r="K1" i="17"/>
  <c r="L1" i="17"/>
  <c r="M1" i="17"/>
  <c r="N1" i="17"/>
  <c r="O1" i="17"/>
  <c r="P1" i="17"/>
  <c r="Q1" i="17"/>
  <c r="R1" i="17"/>
  <c r="S1" i="17"/>
  <c r="C1" i="17"/>
  <c r="G66" i="7"/>
  <c r="B129" i="7"/>
  <c r="B130"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71" i="7"/>
  <c r="B72" i="7"/>
  <c r="B73" i="7"/>
  <c r="B74" i="7"/>
  <c r="B75" i="7"/>
  <c r="B76" i="7"/>
  <c r="AG76" i="7" s="1"/>
  <c r="B77" i="7"/>
  <c r="B78" i="7"/>
  <c r="B79" i="7"/>
  <c r="B80" i="7"/>
  <c r="B81" i="7"/>
  <c r="B82" i="7"/>
  <c r="B83" i="7"/>
  <c r="B84" i="7"/>
  <c r="B85" i="7"/>
  <c r="B86" i="7"/>
  <c r="B87" i="7"/>
  <c r="B88" i="7"/>
  <c r="B89" i="7"/>
  <c r="B90" i="7"/>
  <c r="B91" i="7"/>
  <c r="B92" i="7"/>
  <c r="B93" i="7"/>
  <c r="B94" i="7"/>
  <c r="B95" i="7"/>
  <c r="AE95" i="7" s="1"/>
  <c r="B96" i="7"/>
  <c r="B70" i="7"/>
  <c r="A3" i="7"/>
  <c r="A60" i="7" s="1"/>
  <c r="A70" i="7"/>
  <c r="A77" i="7" s="1"/>
  <c r="M1" i="6"/>
  <c r="N1" i="6"/>
  <c r="O1" i="6"/>
  <c r="P1" i="6"/>
  <c r="Q1" i="6"/>
  <c r="R1" i="6"/>
  <c r="S1"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13" i="6"/>
  <c r="S14" i="6"/>
  <c r="S15" i="6"/>
  <c r="S16" i="6"/>
  <c r="S17" i="6"/>
  <c r="S18" i="6"/>
  <c r="S19" i="6"/>
  <c r="S20" i="6"/>
  <c r="S21" i="6"/>
  <c r="S22" i="6"/>
  <c r="S23" i="6"/>
  <c r="S24" i="6"/>
  <c r="S25" i="6"/>
  <c r="S26" i="6"/>
  <c r="S27" i="6"/>
  <c r="S28" i="6"/>
  <c r="S29" i="6"/>
  <c r="S30" i="6"/>
  <c r="S31" i="6"/>
  <c r="S32" i="6"/>
  <c r="S33" i="6"/>
  <c r="S34" i="6"/>
  <c r="S35" i="6"/>
  <c r="S36" i="6"/>
  <c r="S37" i="6"/>
  <c r="S38" i="6"/>
  <c r="S39" i="6"/>
  <c r="E1" i="6"/>
  <c r="F1" i="6"/>
  <c r="G1" i="6"/>
  <c r="H1" i="6"/>
  <c r="I1" i="6"/>
  <c r="J1" i="6"/>
  <c r="K1" i="6"/>
  <c r="L1" i="6"/>
  <c r="D1" i="6"/>
  <c r="E147" i="9" s="1"/>
  <c r="C1" i="6"/>
  <c r="B65" i="7"/>
  <c r="AN65" i="7" s="1"/>
  <c r="B66" i="7"/>
  <c r="AD66" i="7" s="1"/>
  <c r="B63" i="7"/>
  <c r="G63" i="7" s="1"/>
  <c r="B64" i="7"/>
  <c r="AD64" i="7" s="1"/>
  <c r="B33" i="7"/>
  <c r="AN33" i="7" s="1"/>
  <c r="B34" i="7"/>
  <c r="AD34" i="7" s="1"/>
  <c r="B35" i="7"/>
  <c r="AD35" i="7" s="1"/>
  <c r="B36" i="7"/>
  <c r="G36" i="7" s="1"/>
  <c r="B37" i="7"/>
  <c r="AE37" i="7" s="1"/>
  <c r="B38" i="7"/>
  <c r="AH38" i="7" s="1"/>
  <c r="B39" i="7"/>
  <c r="G39" i="7" s="1"/>
  <c r="B40" i="7"/>
  <c r="AD40" i="7" s="1"/>
  <c r="B41" i="7"/>
  <c r="AN41" i="7" s="1"/>
  <c r="B42" i="7"/>
  <c r="AD42" i="7" s="1"/>
  <c r="B43" i="7"/>
  <c r="AD43" i="7" s="1"/>
  <c r="B44" i="7"/>
  <c r="G44" i="7" s="1"/>
  <c r="B45" i="7"/>
  <c r="AE45" i="7" s="1"/>
  <c r="B46" i="7"/>
  <c r="AH46" i="7" s="1"/>
  <c r="B47" i="7"/>
  <c r="G47" i="7" s="1"/>
  <c r="B48" i="7"/>
  <c r="AD48" i="7" s="1"/>
  <c r="B49" i="7"/>
  <c r="AN49" i="7" s="1"/>
  <c r="B50" i="7"/>
  <c r="AN50" i="7" s="1"/>
  <c r="B51" i="7"/>
  <c r="AD51" i="7" s="1"/>
  <c r="B52" i="7"/>
  <c r="G52" i="7" s="1"/>
  <c r="B53" i="7"/>
  <c r="AE53" i="7" s="1"/>
  <c r="B54" i="7"/>
  <c r="AE54" i="7" s="1"/>
  <c r="B55" i="7"/>
  <c r="G55" i="7" s="1"/>
  <c r="B56" i="7"/>
  <c r="AD56" i="7" s="1"/>
  <c r="B57" i="7"/>
  <c r="AN57" i="7" s="1"/>
  <c r="B58" i="7"/>
  <c r="AD58" i="7" s="1"/>
  <c r="B59" i="7"/>
  <c r="AD59" i="7" s="1"/>
  <c r="B60" i="7"/>
  <c r="G60" i="7" s="1"/>
  <c r="B61" i="7"/>
  <c r="AE61" i="7" s="1"/>
  <c r="B62" i="7"/>
  <c r="AH62" i="7" s="1"/>
  <c r="B31" i="7"/>
  <c r="G31" i="7" s="1"/>
  <c r="B32" i="7"/>
  <c r="AD32" i="7" s="1"/>
  <c r="B29" i="7"/>
  <c r="AE29" i="7" s="1"/>
  <c r="B30" i="7"/>
  <c r="B6" i="7"/>
  <c r="AE6" i="7" s="1"/>
  <c r="B7" i="7"/>
  <c r="G7" i="7" s="1"/>
  <c r="B8" i="7"/>
  <c r="AE8" i="7" s="1"/>
  <c r="B9" i="7"/>
  <c r="AN9" i="7" s="1"/>
  <c r="B10" i="7"/>
  <c r="AN10" i="7" s="1"/>
  <c r="B11" i="7"/>
  <c r="G11" i="7" s="1"/>
  <c r="B12" i="7"/>
  <c r="G12" i="7" s="1"/>
  <c r="B13" i="7"/>
  <c r="AE13" i="7" s="1"/>
  <c r="B14" i="7"/>
  <c r="AE14" i="7" s="1"/>
  <c r="B15" i="7"/>
  <c r="G15" i="7" s="1"/>
  <c r="B16" i="7"/>
  <c r="AE16" i="7" s="1"/>
  <c r="B17" i="7"/>
  <c r="AN17" i="7" s="1"/>
  <c r="B18" i="7"/>
  <c r="AN18" i="7" s="1"/>
  <c r="B19" i="7"/>
  <c r="G19" i="7" s="1"/>
  <c r="B20" i="7"/>
  <c r="G20" i="7" s="1"/>
  <c r="B21" i="7"/>
  <c r="AE21" i="7" s="1"/>
  <c r="B22" i="7"/>
  <c r="AE22" i="7" s="1"/>
  <c r="B23" i="7"/>
  <c r="G23" i="7" s="1"/>
  <c r="B24" i="7"/>
  <c r="AE24" i="7" s="1"/>
  <c r="B25" i="7"/>
  <c r="AN25" i="7" s="1"/>
  <c r="B26" i="7"/>
  <c r="AN26" i="7" s="1"/>
  <c r="B27" i="7"/>
  <c r="G27" i="7" s="1"/>
  <c r="B28" i="7"/>
  <c r="G28" i="7" s="1"/>
  <c r="B5" i="7"/>
  <c r="AE5" i="7" s="1"/>
  <c r="AI3" i="7"/>
  <c r="AI6" i="7" s="1"/>
  <c r="L42" i="6"/>
  <c r="M41" i="17"/>
  <c r="C9" i="6"/>
  <c r="C9" i="17" s="1"/>
  <c r="E231" i="8"/>
  <c r="C213" i="9" s="1"/>
  <c r="E232" i="8"/>
  <c r="C214" i="9" s="1"/>
  <c r="E214" i="9" s="1"/>
  <c r="E233" i="8"/>
  <c r="E234" i="8"/>
  <c r="C216" i="9" s="1"/>
  <c r="E235" i="8"/>
  <c r="C217" i="9" s="1"/>
  <c r="E236" i="8"/>
  <c r="C218" i="9" s="1"/>
  <c r="E226" i="8"/>
  <c r="E227" i="8"/>
  <c r="C209" i="9" s="1"/>
  <c r="L209" i="9" s="1"/>
  <c r="E228" i="8"/>
  <c r="E229" i="8"/>
  <c r="E230" i="8"/>
  <c r="C212" i="9" s="1"/>
  <c r="E219" i="8"/>
  <c r="C201" i="9" s="1"/>
  <c r="E220" i="8"/>
  <c r="C202" i="9" s="1"/>
  <c r="E221" i="8"/>
  <c r="E222" i="8"/>
  <c r="C204" i="9" s="1"/>
  <c r="E223" i="8"/>
  <c r="C205" i="9" s="1"/>
  <c r="L205" i="9" s="1"/>
  <c r="E224" i="8"/>
  <c r="C206" i="9" s="1"/>
  <c r="E214" i="8"/>
  <c r="C196" i="9" s="1"/>
  <c r="E215" i="8"/>
  <c r="E216" i="8"/>
  <c r="C198" i="9" s="1"/>
  <c r="E198" i="9" s="1"/>
  <c r="E217" i="8"/>
  <c r="C199" i="9" s="1"/>
  <c r="E218" i="8"/>
  <c r="C200" i="9" s="1"/>
  <c r="E211" i="8"/>
  <c r="C193" i="9" s="1"/>
  <c r="E212" i="8"/>
  <c r="C194" i="9" s="1"/>
  <c r="L194" i="9" s="1"/>
  <c r="E202" i="8"/>
  <c r="C184" i="9" s="1"/>
  <c r="E203" i="8"/>
  <c r="C185" i="9" s="1"/>
  <c r="E204" i="8"/>
  <c r="C186" i="9" s="1"/>
  <c r="L186" i="9" s="1"/>
  <c r="E205" i="8"/>
  <c r="C187" i="9" s="1"/>
  <c r="E206" i="8"/>
  <c r="C188" i="9" s="1"/>
  <c r="E207" i="8"/>
  <c r="C189" i="9" s="1"/>
  <c r="E208" i="8"/>
  <c r="C190" i="9" s="1"/>
  <c r="L190" i="9" s="1"/>
  <c r="E209" i="8"/>
  <c r="E210" i="8"/>
  <c r="C192" i="9" s="1"/>
  <c r="J226" i="8"/>
  <c r="J227" i="8" s="1"/>
  <c r="J228" i="8" s="1"/>
  <c r="J229" i="8" s="1"/>
  <c r="J230" i="8" s="1"/>
  <c r="J231" i="8" s="1"/>
  <c r="J232" i="8" s="1"/>
  <c r="J233" i="8" s="1"/>
  <c r="J234" i="8" s="1"/>
  <c r="J235" i="8" s="1"/>
  <c r="J236" i="8" s="1"/>
  <c r="J214" i="8"/>
  <c r="J215" i="8" s="1"/>
  <c r="J216" i="8" s="1"/>
  <c r="J217" i="8" s="1"/>
  <c r="J218" i="8" s="1"/>
  <c r="J219" i="8" s="1"/>
  <c r="J220" i="8" s="1"/>
  <c r="J221" i="8" s="1"/>
  <c r="J222" i="8" s="1"/>
  <c r="J223" i="8" s="1"/>
  <c r="J224" i="8" s="1"/>
  <c r="J202" i="8"/>
  <c r="J203" i="8" s="1"/>
  <c r="J204" i="8" s="1"/>
  <c r="J205" i="8" s="1"/>
  <c r="J206" i="8" s="1"/>
  <c r="J207" i="8" s="1"/>
  <c r="J208" i="8" s="1"/>
  <c r="J209" i="8" s="1"/>
  <c r="J210" i="8" s="1"/>
  <c r="J211" i="8" s="1"/>
  <c r="J212" i="8" s="1"/>
  <c r="E163" i="8"/>
  <c r="C148" i="9" s="1"/>
  <c r="E164" i="8"/>
  <c r="C149" i="9" s="1"/>
  <c r="E192" i="8"/>
  <c r="C177" i="9" s="1"/>
  <c r="E193" i="8"/>
  <c r="C178" i="9" s="1"/>
  <c r="L178" i="9" s="1"/>
  <c r="E194" i="8"/>
  <c r="C179" i="9" s="1"/>
  <c r="E195" i="8"/>
  <c r="C180" i="9" s="1"/>
  <c r="E196" i="8"/>
  <c r="E197" i="8"/>
  <c r="E187" i="8"/>
  <c r="C172" i="9" s="1"/>
  <c r="E188" i="8"/>
  <c r="E189" i="8"/>
  <c r="E190" i="8"/>
  <c r="C175" i="9" s="1"/>
  <c r="E191" i="8"/>
  <c r="E179" i="8"/>
  <c r="C164" i="9" s="1"/>
  <c r="E180" i="8"/>
  <c r="C165" i="9" s="1"/>
  <c r="E181" i="8"/>
  <c r="C166" i="9" s="1"/>
  <c r="E182" i="8"/>
  <c r="C167" i="9" s="1"/>
  <c r="E183" i="8"/>
  <c r="E184" i="8"/>
  <c r="C169" i="9" s="1"/>
  <c r="E185" i="8"/>
  <c r="E175" i="8"/>
  <c r="E176" i="8"/>
  <c r="C161" i="9" s="1"/>
  <c r="E177" i="8"/>
  <c r="E178" i="8"/>
  <c r="C163" i="9" s="1"/>
  <c r="E168" i="8"/>
  <c r="E169" i="8"/>
  <c r="C154" i="9" s="1"/>
  <c r="L154" i="9" s="1"/>
  <c r="E170" i="8"/>
  <c r="C155" i="9" s="1"/>
  <c r="E171" i="8"/>
  <c r="C156" i="9" s="1"/>
  <c r="E172" i="8"/>
  <c r="E173" i="8"/>
  <c r="C158" i="9" s="1"/>
  <c r="E165" i="8"/>
  <c r="C150" i="9" s="1"/>
  <c r="E166" i="8"/>
  <c r="C151" i="9" s="1"/>
  <c r="E167" i="8"/>
  <c r="E152" i="8"/>
  <c r="C140" i="9" s="1"/>
  <c r="E153" i="8"/>
  <c r="C141" i="9" s="1"/>
  <c r="E154" i="8"/>
  <c r="C142" i="9" s="1"/>
  <c r="E155" i="8"/>
  <c r="C143" i="9" s="1"/>
  <c r="E156" i="8"/>
  <c r="C144" i="9" s="1"/>
  <c r="E157" i="8"/>
  <c r="C145" i="9" s="1"/>
  <c r="E158" i="8"/>
  <c r="C146" i="9" s="1"/>
  <c r="L146" i="9" s="1"/>
  <c r="E148" i="8"/>
  <c r="C136" i="9" s="1"/>
  <c r="E149" i="8"/>
  <c r="C137" i="9" s="1"/>
  <c r="E150" i="8"/>
  <c r="C138" i="9" s="1"/>
  <c r="L138" i="9" s="1"/>
  <c r="E151" i="8"/>
  <c r="C139" i="9" s="1"/>
  <c r="E140" i="8"/>
  <c r="C128" i="9" s="1"/>
  <c r="E141" i="8"/>
  <c r="C129" i="9" s="1"/>
  <c r="E142" i="8"/>
  <c r="E143" i="8"/>
  <c r="C131" i="9" s="1"/>
  <c r="E144" i="8"/>
  <c r="E145" i="8"/>
  <c r="C133" i="9" s="1"/>
  <c r="E146" i="8"/>
  <c r="C134" i="9" s="1"/>
  <c r="E136" i="8"/>
  <c r="E137" i="8"/>
  <c r="C125" i="9" s="1"/>
  <c r="E138" i="8"/>
  <c r="C126" i="9" s="1"/>
  <c r="H126" i="9" s="1"/>
  <c r="E139" i="8"/>
  <c r="E130" i="8"/>
  <c r="E131" i="8"/>
  <c r="E132" i="8"/>
  <c r="C120" i="9" s="1"/>
  <c r="E133" i="8"/>
  <c r="C121" i="9" s="1"/>
  <c r="E134" i="8"/>
  <c r="C122" i="9" s="1"/>
  <c r="L122" i="9" s="1"/>
  <c r="E124" i="8"/>
  <c r="C112" i="9" s="1"/>
  <c r="E125" i="8"/>
  <c r="E126" i="8"/>
  <c r="C114" i="9" s="1"/>
  <c r="L114" i="9" s="1"/>
  <c r="E127" i="8"/>
  <c r="C115" i="9" s="1"/>
  <c r="E128" i="8"/>
  <c r="C116" i="9" s="1"/>
  <c r="E129" i="8"/>
  <c r="J124" i="8"/>
  <c r="J125" i="8" s="1"/>
  <c r="J126" i="8" s="1"/>
  <c r="J127" i="8" s="1"/>
  <c r="J128" i="8" s="1"/>
  <c r="J129" i="8" s="1"/>
  <c r="J130" i="8" s="1"/>
  <c r="J131" i="8" s="1"/>
  <c r="J132" i="8" s="1"/>
  <c r="J133" i="8" s="1"/>
  <c r="J134" i="8" s="1"/>
  <c r="J187" i="8"/>
  <c r="J188" i="8" s="1"/>
  <c r="J189" i="8" s="1"/>
  <c r="J190" i="8" s="1"/>
  <c r="J191" i="8" s="1"/>
  <c r="J192" i="8" s="1"/>
  <c r="J193" i="8" s="1"/>
  <c r="J194" i="8" s="1"/>
  <c r="J195" i="8" s="1"/>
  <c r="J196" i="8" s="1"/>
  <c r="J197" i="8" s="1"/>
  <c r="J175" i="8"/>
  <c r="J176" i="8" s="1"/>
  <c r="J177" i="8" s="1"/>
  <c r="J178" i="8" s="1"/>
  <c r="J179" i="8" s="1"/>
  <c r="J180" i="8" s="1"/>
  <c r="J181" i="8" s="1"/>
  <c r="J182" i="8" s="1"/>
  <c r="J183" i="8" s="1"/>
  <c r="J184" i="8" s="1"/>
  <c r="J185" i="8" s="1"/>
  <c r="J163" i="8"/>
  <c r="J164" i="8" s="1"/>
  <c r="J165" i="8" s="1"/>
  <c r="J166" i="8" s="1"/>
  <c r="J167" i="8" s="1"/>
  <c r="J168" i="8" s="1"/>
  <c r="J169" i="8" s="1"/>
  <c r="J170" i="8" s="1"/>
  <c r="J171" i="8" s="1"/>
  <c r="J172" i="8" s="1"/>
  <c r="J173" i="8" s="1"/>
  <c r="J148" i="8"/>
  <c r="J149" i="8" s="1"/>
  <c r="J150" i="8" s="1"/>
  <c r="J151" i="8" s="1"/>
  <c r="J152" i="8" s="1"/>
  <c r="J153" i="8" s="1"/>
  <c r="J154" i="8" s="1"/>
  <c r="J155" i="8" s="1"/>
  <c r="J156" i="8" s="1"/>
  <c r="J157" i="8" s="1"/>
  <c r="J158" i="8" s="1"/>
  <c r="J136" i="8"/>
  <c r="J137" i="8" s="1"/>
  <c r="J138" i="8" s="1"/>
  <c r="J139" i="8" s="1"/>
  <c r="J140" i="8" s="1"/>
  <c r="J141" i="8" s="1"/>
  <c r="J142" i="8" s="1"/>
  <c r="J143" i="8" s="1"/>
  <c r="J144" i="8" s="1"/>
  <c r="J145" i="8" s="1"/>
  <c r="J146" i="8" s="1"/>
  <c r="Q40" i="6"/>
  <c r="Q41" i="6"/>
  <c r="A41" i="6" s="1"/>
  <c r="Q44" i="6"/>
  <c r="A44" i="6" s="1"/>
  <c r="Q45" i="6"/>
  <c r="A45" i="6" s="1"/>
  <c r="Q46" i="6"/>
  <c r="A46" i="6" s="1"/>
  <c r="Q47" i="6"/>
  <c r="A47" i="6" s="1"/>
  <c r="Q49" i="6"/>
  <c r="A49" i="6" s="1"/>
  <c r="Q50" i="6"/>
  <c r="A50" i="6" s="1"/>
  <c r="Q55" i="6"/>
  <c r="A55" i="6" s="1"/>
  <c r="Q58" i="6"/>
  <c r="A58" i="6" s="1"/>
  <c r="Q59" i="6"/>
  <c r="A59" i="6" s="1"/>
  <c r="Q60" i="6"/>
  <c r="A60" i="6" s="1"/>
  <c r="Q61" i="6"/>
  <c r="A61" i="6" s="1"/>
  <c r="Q62" i="6"/>
  <c r="A62" i="6" s="1"/>
  <c r="Q63" i="6"/>
  <c r="A63" i="6" s="1"/>
  <c r="Q64" i="6"/>
  <c r="A64" i="6" s="1"/>
  <c r="Q65" i="6"/>
  <c r="A65" i="6" s="1"/>
  <c r="Q66" i="6"/>
  <c r="A66" i="6" s="1"/>
  <c r="Q67" i="6"/>
  <c r="A67" i="6" s="1"/>
  <c r="Q68" i="6"/>
  <c r="A68" i="6" s="1"/>
  <c r="Q69" i="6"/>
  <c r="A69" i="6" s="1"/>
  <c r="Q70" i="6"/>
  <c r="A70" i="6" s="1"/>
  <c r="Q71" i="6"/>
  <c r="A71" i="6" s="1"/>
  <c r="Q72" i="6"/>
  <c r="A72" i="6" s="1"/>
  <c r="Q73" i="6"/>
  <c r="A73" i="6" s="1"/>
  <c r="Q74" i="6"/>
  <c r="A74" i="6" s="1"/>
  <c r="Q75" i="6"/>
  <c r="A75" i="6" s="1"/>
  <c r="Q76" i="6"/>
  <c r="A76" i="6" s="1"/>
  <c r="Q77" i="6"/>
  <c r="A77" i="6" s="1"/>
  <c r="Q78" i="6"/>
  <c r="A78" i="6" s="1"/>
  <c r="Q19" i="6"/>
  <c r="A19" i="6" s="1"/>
  <c r="Q20" i="6"/>
  <c r="A20" i="6" s="1"/>
  <c r="Q21" i="6"/>
  <c r="A21" i="6" s="1"/>
  <c r="Q22" i="6"/>
  <c r="A22" i="6" s="1"/>
  <c r="Q23" i="6"/>
  <c r="A23" i="6" s="1"/>
  <c r="Q24" i="6"/>
  <c r="A24" i="6" s="1"/>
  <c r="Q25" i="6"/>
  <c r="A25" i="6" s="1"/>
  <c r="Q26" i="6"/>
  <c r="A26" i="6" s="1"/>
  <c r="Q27" i="6"/>
  <c r="A27" i="6" s="1"/>
  <c r="Q28" i="6"/>
  <c r="A28" i="6" s="1"/>
  <c r="Q29" i="6"/>
  <c r="A29" i="6" s="1"/>
  <c r="Q30" i="6"/>
  <c r="A30" i="6" s="1"/>
  <c r="Q31" i="6"/>
  <c r="A31" i="6" s="1"/>
  <c r="Q32" i="6"/>
  <c r="A32" i="6" s="1"/>
  <c r="Q33" i="6"/>
  <c r="A33" i="6" s="1"/>
  <c r="Q34" i="6"/>
  <c r="A34" i="6" s="1"/>
  <c r="Q35" i="6"/>
  <c r="A35" i="6" s="1"/>
  <c r="Q36" i="6"/>
  <c r="A36" i="6" s="1"/>
  <c r="Q37" i="6"/>
  <c r="A37" i="6" s="1"/>
  <c r="Q38" i="6"/>
  <c r="A38" i="6" s="1"/>
  <c r="Q14" i="6"/>
  <c r="A14" i="6" s="1"/>
  <c r="Q17" i="6"/>
  <c r="A17" i="6" s="1"/>
  <c r="Q12" i="6"/>
  <c r="Q13" i="6" s="1"/>
  <c r="J109" i="8"/>
  <c r="J110" i="8" s="1"/>
  <c r="J111" i="8" s="1"/>
  <c r="J112" i="8" s="1"/>
  <c r="J113" i="8" s="1"/>
  <c r="J114" i="8" s="1"/>
  <c r="J115" i="8" s="1"/>
  <c r="J116" i="8" s="1"/>
  <c r="J117" i="8" s="1"/>
  <c r="J118" i="8" s="1"/>
  <c r="J119" i="8" s="1"/>
  <c r="J97" i="8"/>
  <c r="J98" i="8" s="1"/>
  <c r="J99" i="8" s="1"/>
  <c r="J100" i="8" s="1"/>
  <c r="J101" i="8" s="1"/>
  <c r="J102" i="8" s="1"/>
  <c r="J103" i="8" s="1"/>
  <c r="J104" i="8" s="1"/>
  <c r="J105" i="8" s="1"/>
  <c r="J106" i="8" s="1"/>
  <c r="J107" i="8" s="1"/>
  <c r="J85" i="8"/>
  <c r="J86" i="8" s="1"/>
  <c r="J87" i="8" s="1"/>
  <c r="J88" i="8" s="1"/>
  <c r="J89" i="8" s="1"/>
  <c r="J90" i="8" s="1"/>
  <c r="J91" i="8" s="1"/>
  <c r="J92" i="8" s="1"/>
  <c r="J93" i="8" s="1"/>
  <c r="J94" i="8" s="1"/>
  <c r="J95" i="8" s="1"/>
  <c r="J70" i="8"/>
  <c r="J71" i="8" s="1"/>
  <c r="J72" i="8" s="1"/>
  <c r="J73" i="8" s="1"/>
  <c r="J74" i="8" s="1"/>
  <c r="J75" i="8" s="1"/>
  <c r="J76" i="8" s="1"/>
  <c r="J77" i="8" s="1"/>
  <c r="J78" i="8" s="1"/>
  <c r="J79" i="8" s="1"/>
  <c r="J80" i="8" s="1"/>
  <c r="J58" i="8"/>
  <c r="J59" i="8" s="1"/>
  <c r="J60" i="8" s="1"/>
  <c r="J61" i="8" s="1"/>
  <c r="J62" i="8" s="1"/>
  <c r="J63" i="8" s="1"/>
  <c r="J64" i="8" s="1"/>
  <c r="J65" i="8" s="1"/>
  <c r="J66" i="8" s="1"/>
  <c r="J67" i="8" s="1"/>
  <c r="J68" i="8" s="1"/>
  <c r="J46" i="8"/>
  <c r="J47" i="8" s="1"/>
  <c r="J48" i="8" s="1"/>
  <c r="J49" i="8" s="1"/>
  <c r="J50" i="8" s="1"/>
  <c r="J51" i="8" s="1"/>
  <c r="J52" i="8" s="1"/>
  <c r="J53" i="8" s="1"/>
  <c r="J54" i="8" s="1"/>
  <c r="J55" i="8" s="1"/>
  <c r="J56" i="8" s="1"/>
  <c r="J31" i="8"/>
  <c r="J32" i="8" s="1"/>
  <c r="J33" i="8" s="1"/>
  <c r="J34" i="8" s="1"/>
  <c r="J35" i="8" s="1"/>
  <c r="J36" i="8" s="1"/>
  <c r="J37" i="8" s="1"/>
  <c r="J38" i="8" s="1"/>
  <c r="J39" i="8" s="1"/>
  <c r="J40" i="8" s="1"/>
  <c r="J41" i="8" s="1"/>
  <c r="J19" i="8"/>
  <c r="J20" i="8" s="1"/>
  <c r="J21" i="8" s="1"/>
  <c r="J22" i="8" s="1"/>
  <c r="J23" i="8" s="1"/>
  <c r="J24" i="8" s="1"/>
  <c r="J25" i="8" s="1"/>
  <c r="J26" i="8" s="1"/>
  <c r="J27" i="8" s="1"/>
  <c r="J28" i="8" s="1"/>
  <c r="J29" i="8" s="1"/>
  <c r="J7" i="8"/>
  <c r="J8" i="8" s="1"/>
  <c r="J9" i="8" s="1"/>
  <c r="J10" i="8" s="1"/>
  <c r="J11" i="8" s="1"/>
  <c r="J12" i="8" s="1"/>
  <c r="T9" i="9" s="1"/>
  <c r="E114" i="8"/>
  <c r="C105" i="9" s="1"/>
  <c r="E115" i="8"/>
  <c r="C106" i="9" s="1"/>
  <c r="L106" i="9" s="1"/>
  <c r="E116" i="8"/>
  <c r="C107" i="9" s="1"/>
  <c r="E117" i="8"/>
  <c r="C108" i="9" s="1"/>
  <c r="E118" i="8"/>
  <c r="C109" i="9" s="1"/>
  <c r="E119" i="8"/>
  <c r="C110" i="9" s="1"/>
  <c r="E109" i="8"/>
  <c r="E110" i="8"/>
  <c r="C101" i="9" s="1"/>
  <c r="E111" i="8"/>
  <c r="C102" i="9" s="1"/>
  <c r="E112" i="8"/>
  <c r="C103" i="9" s="1"/>
  <c r="E113" i="8"/>
  <c r="C104" i="9" s="1"/>
  <c r="E102" i="8"/>
  <c r="C93" i="9" s="1"/>
  <c r="E103" i="8"/>
  <c r="C94" i="9" s="1"/>
  <c r="E104" i="8"/>
  <c r="C95" i="9" s="1"/>
  <c r="E105" i="8"/>
  <c r="C96" i="9" s="1"/>
  <c r="E106" i="8"/>
  <c r="C97" i="9" s="1"/>
  <c r="E107" i="8"/>
  <c r="E97" i="8"/>
  <c r="C88" i="9" s="1"/>
  <c r="E98" i="8"/>
  <c r="C89" i="9" s="1"/>
  <c r="E99" i="8"/>
  <c r="E100" i="8"/>
  <c r="C91" i="9" s="1"/>
  <c r="E101" i="8"/>
  <c r="C92" i="9" s="1"/>
  <c r="E88" i="8"/>
  <c r="C79" i="9" s="1"/>
  <c r="E89" i="8"/>
  <c r="C80" i="9" s="1"/>
  <c r="E90" i="8"/>
  <c r="C81" i="9" s="1"/>
  <c r="E91" i="8"/>
  <c r="C82" i="9" s="1"/>
  <c r="L82" i="9" s="1"/>
  <c r="E92" i="8"/>
  <c r="C83" i="9" s="1"/>
  <c r="E93" i="8"/>
  <c r="C84" i="9" s="1"/>
  <c r="E94" i="8"/>
  <c r="C85" i="9" s="1"/>
  <c r="E95" i="8"/>
  <c r="C86" i="9" s="1"/>
  <c r="E85" i="8"/>
  <c r="C76" i="9" s="1"/>
  <c r="E86" i="8"/>
  <c r="C77" i="9" s="1"/>
  <c r="E87" i="8"/>
  <c r="C78" i="9" s="1"/>
  <c r="G44" i="8"/>
  <c r="G83" i="8" s="1"/>
  <c r="G122" i="8" s="1"/>
  <c r="G161" i="8" s="1"/>
  <c r="G200" i="8" s="1"/>
  <c r="H44" i="8"/>
  <c r="H83" i="8" s="1"/>
  <c r="H122" i="8" s="1"/>
  <c r="H161" i="8" s="1"/>
  <c r="H200" i="8" s="1"/>
  <c r="I44" i="8"/>
  <c r="I83" i="8" s="1"/>
  <c r="I122" i="8" s="1"/>
  <c r="I161" i="8" s="1"/>
  <c r="I200" i="8" s="1"/>
  <c r="J44" i="8"/>
  <c r="J83" i="8" s="1"/>
  <c r="J122" i="8" s="1"/>
  <c r="J161" i="8" s="1"/>
  <c r="J200" i="8" s="1"/>
  <c r="F44" i="8"/>
  <c r="F83" i="8" s="1"/>
  <c r="F122" i="8" s="1"/>
  <c r="F161" i="8" s="1"/>
  <c r="F200" i="8" s="1"/>
  <c r="E44" i="8"/>
  <c r="E83" i="8" s="1"/>
  <c r="E122" i="8" s="1"/>
  <c r="E161" i="8" s="1"/>
  <c r="E200" i="8" s="1"/>
  <c r="E42" i="6"/>
  <c r="F42" i="6"/>
  <c r="G42" i="6"/>
  <c r="H42" i="6"/>
  <c r="I42" i="6"/>
  <c r="J42" i="6"/>
  <c r="Q42" i="6" s="1"/>
  <c r="A42" i="6" s="1"/>
  <c r="K42" i="6"/>
  <c r="M42" i="6"/>
  <c r="N42" i="6"/>
  <c r="E41" i="17"/>
  <c r="F41" i="17"/>
  <c r="G41" i="17"/>
  <c r="H41" i="17"/>
  <c r="I41" i="17"/>
  <c r="J41" i="17"/>
  <c r="K41" i="17"/>
  <c r="L41" i="17"/>
  <c r="N41" i="17"/>
  <c r="O41" i="17"/>
  <c r="P41" i="17"/>
  <c r="D42" i="6"/>
  <c r="C42" i="6"/>
  <c r="D41" i="17"/>
  <c r="C41" i="17"/>
  <c r="I11" i="17"/>
  <c r="C6" i="17"/>
  <c r="C7" i="17"/>
  <c r="I6" i="17"/>
  <c r="I7" i="17"/>
  <c r="I5" i="17"/>
  <c r="A76" i="17"/>
  <c r="A75" i="17"/>
  <c r="A74" i="17"/>
  <c r="A73" i="17"/>
  <c r="A72" i="17"/>
  <c r="A71" i="17"/>
  <c r="A70" i="17"/>
  <c r="A69" i="17"/>
  <c r="A68" i="17"/>
  <c r="A67" i="17"/>
  <c r="A66" i="17"/>
  <c r="A65" i="17"/>
  <c r="A64" i="17"/>
  <c r="A48" i="17"/>
  <c r="A47" i="17"/>
  <c r="A46" i="17"/>
  <c r="A45" i="17"/>
  <c r="A44" i="17"/>
  <c r="A43" i="17"/>
  <c r="A42" i="17"/>
  <c r="A40" i="17"/>
  <c r="A39" i="17"/>
  <c r="A38" i="17"/>
  <c r="A37" i="17"/>
  <c r="A36" i="17"/>
  <c r="A35" i="17"/>
  <c r="A34" i="17"/>
  <c r="A33" i="17"/>
  <c r="A14" i="17"/>
  <c r="A13" i="17"/>
  <c r="H9" i="6"/>
  <c r="I9" i="17" s="1"/>
  <c r="H8" i="6"/>
  <c r="I8" i="17" s="1"/>
  <c r="H10" i="6"/>
  <c r="I10" i="17" s="1"/>
  <c r="C10" i="6"/>
  <c r="C10" i="17" s="1"/>
  <c r="C8" i="6"/>
  <c r="C8" i="17" s="1"/>
  <c r="C5" i="6"/>
  <c r="C5" i="17" s="1"/>
  <c r="G95" i="7" l="1"/>
  <c r="AH95" i="7"/>
  <c r="AH30" i="7"/>
  <c r="AG95" i="7"/>
  <c r="AL95" i="7"/>
  <c r="AD95" i="7"/>
  <c r="AF95" i="7"/>
  <c r="AN95" i="7"/>
  <c r="A130" i="7"/>
  <c r="A127" i="7"/>
  <c r="A122" i="7"/>
  <c r="A119" i="7"/>
  <c r="A114" i="7"/>
  <c r="A111" i="7"/>
  <c r="A103" i="7"/>
  <c r="A128" i="7"/>
  <c r="A120" i="7"/>
  <c r="A112" i="7"/>
  <c r="A104" i="7"/>
  <c r="A126" i="7"/>
  <c r="A118" i="7"/>
  <c r="A110" i="7"/>
  <c r="A102" i="7"/>
  <c r="A125" i="7"/>
  <c r="A117" i="7"/>
  <c r="A109" i="7"/>
  <c r="A101" i="7"/>
  <c r="A124" i="7"/>
  <c r="A116" i="7"/>
  <c r="A108" i="7"/>
  <c r="A100" i="7"/>
  <c r="A123" i="7"/>
  <c r="A115" i="7"/>
  <c r="A107" i="7"/>
  <c r="A99" i="7"/>
  <c r="A106" i="7"/>
  <c r="A98" i="7"/>
  <c r="A129" i="7"/>
  <c r="A121" i="7"/>
  <c r="A113" i="7"/>
  <c r="A105" i="7"/>
  <c r="A97" i="7"/>
  <c r="G70" i="7"/>
  <c r="AL70" i="7"/>
  <c r="AD70" i="7"/>
  <c r="AE70" i="7"/>
  <c r="AH70" i="7"/>
  <c r="AN70" i="7"/>
  <c r="AG70" i="7"/>
  <c r="AF70" i="7"/>
  <c r="AB126" i="7"/>
  <c r="AB78" i="7"/>
  <c r="AB118" i="7"/>
  <c r="AB110" i="7"/>
  <c r="AB102" i="7"/>
  <c r="AB94" i="7"/>
  <c r="AB86" i="7"/>
  <c r="AI72" i="7"/>
  <c r="AL76" i="7"/>
  <c r="AI102" i="7"/>
  <c r="AI94" i="7"/>
  <c r="AI86" i="7"/>
  <c r="AI78" i="7"/>
  <c r="AI125" i="7"/>
  <c r="AI117" i="7"/>
  <c r="AI109" i="7"/>
  <c r="AI101" i="7"/>
  <c r="AI93" i="7"/>
  <c r="AI85" i="7"/>
  <c r="AI77" i="7"/>
  <c r="AI124" i="7"/>
  <c r="AI116" i="7"/>
  <c r="AI108" i="7"/>
  <c r="AI100" i="7"/>
  <c r="AI92" i="7"/>
  <c r="AI84" i="7"/>
  <c r="AI76" i="7"/>
  <c r="AN76" i="7"/>
  <c r="AI98" i="7"/>
  <c r="AI90" i="7"/>
  <c r="AI82" i="7"/>
  <c r="T6" i="9"/>
  <c r="T5" i="9"/>
  <c r="T8" i="9"/>
  <c r="T4" i="9"/>
  <c r="T7" i="9"/>
  <c r="G172" i="9"/>
  <c r="E182" i="9"/>
  <c r="H162" i="9"/>
  <c r="F156" i="9"/>
  <c r="O215" i="9"/>
  <c r="O211" i="9"/>
  <c r="O207" i="9"/>
  <c r="O203" i="9"/>
  <c r="O199" i="9"/>
  <c r="O195" i="9"/>
  <c r="O191" i="9"/>
  <c r="O187" i="9"/>
  <c r="O183" i="9"/>
  <c r="O179" i="9"/>
  <c r="O175" i="9"/>
  <c r="O171" i="9"/>
  <c r="O167" i="9"/>
  <c r="O163" i="9"/>
  <c r="O159" i="9"/>
  <c r="O155" i="9"/>
  <c r="O151" i="9"/>
  <c r="O147" i="9"/>
  <c r="O143" i="9"/>
  <c r="O139" i="9"/>
  <c r="O135" i="9"/>
  <c r="O131" i="9"/>
  <c r="O127" i="9"/>
  <c r="O123" i="9"/>
  <c r="O119" i="9"/>
  <c r="O115" i="9"/>
  <c r="O111" i="9"/>
  <c r="O107" i="9"/>
  <c r="O103" i="9"/>
  <c r="O99" i="9"/>
  <c r="O95" i="9"/>
  <c r="O91" i="9"/>
  <c r="O87" i="9"/>
  <c r="O217" i="9"/>
  <c r="O213" i="9"/>
  <c r="O209" i="9"/>
  <c r="O205" i="9"/>
  <c r="O201" i="9"/>
  <c r="O197" i="9"/>
  <c r="O193" i="9"/>
  <c r="O189" i="9"/>
  <c r="O185" i="9"/>
  <c r="O181" i="9"/>
  <c r="O177" i="9"/>
  <c r="O173" i="9"/>
  <c r="O169" i="9"/>
  <c r="O165" i="9"/>
  <c r="O161" i="9"/>
  <c r="O157" i="9"/>
  <c r="O153" i="9"/>
  <c r="O149" i="9"/>
  <c r="O145" i="9"/>
  <c r="O141" i="9"/>
  <c r="O137" i="9"/>
  <c r="O133" i="9"/>
  <c r="O129" i="9"/>
  <c r="O125" i="9"/>
  <c r="O121" i="9"/>
  <c r="O117" i="9"/>
  <c r="O113" i="9"/>
  <c r="O109" i="9"/>
  <c r="O105" i="9"/>
  <c r="O101" i="9"/>
  <c r="O97" i="9"/>
  <c r="O93" i="9"/>
  <c r="O89" i="9"/>
  <c r="O85" i="9"/>
  <c r="O81" i="9"/>
  <c r="O77" i="9"/>
  <c r="O73" i="9"/>
  <c r="O69" i="9"/>
  <c r="O65" i="9"/>
  <c r="O61" i="9"/>
  <c r="O57" i="9"/>
  <c r="O53" i="9"/>
  <c r="O49" i="9"/>
  <c r="O216" i="9"/>
  <c r="O212" i="9"/>
  <c r="O208" i="9"/>
  <c r="O204" i="9"/>
  <c r="O200" i="9"/>
  <c r="O196" i="9"/>
  <c r="O192" i="9"/>
  <c r="O188" i="9"/>
  <c r="O184" i="9"/>
  <c r="O180" i="9"/>
  <c r="O176" i="9"/>
  <c r="O172" i="9"/>
  <c r="O168" i="9"/>
  <c r="O164" i="9"/>
  <c r="O160" i="9"/>
  <c r="O156" i="9"/>
  <c r="O152" i="9"/>
  <c r="O148" i="9"/>
  <c r="O144" i="9"/>
  <c r="O140" i="9"/>
  <c r="O136" i="9"/>
  <c r="O132" i="9"/>
  <c r="O128" i="9"/>
  <c r="O124" i="9"/>
  <c r="O120" i="9"/>
  <c r="O116" i="9"/>
  <c r="O112" i="9"/>
  <c r="O108" i="9"/>
  <c r="O104" i="9"/>
  <c r="O100" i="9"/>
  <c r="O96" i="9"/>
  <c r="O92" i="9"/>
  <c r="O88" i="9"/>
  <c r="O84" i="9"/>
  <c r="O80" i="9"/>
  <c r="O76" i="9"/>
  <c r="O72" i="9"/>
  <c r="O68" i="9"/>
  <c r="O64" i="9"/>
  <c r="O60" i="9"/>
  <c r="O56" i="9"/>
  <c r="O52" i="9"/>
  <c r="O48" i="9"/>
  <c r="O44" i="9"/>
  <c r="O83" i="9"/>
  <c r="O79" i="9"/>
  <c r="O75" i="9"/>
  <c r="O71" i="9"/>
  <c r="O67" i="9"/>
  <c r="O63" i="9"/>
  <c r="O59" i="9"/>
  <c r="O55" i="9"/>
  <c r="O51" i="9"/>
  <c r="O47" i="9"/>
  <c r="O43" i="9"/>
  <c r="O3" i="9"/>
  <c r="O218" i="9"/>
  <c r="O214" i="9"/>
  <c r="O210" i="9"/>
  <c r="O206" i="9"/>
  <c r="O202" i="9"/>
  <c r="O198" i="9"/>
  <c r="O194" i="9"/>
  <c r="O190" i="9"/>
  <c r="O186" i="9"/>
  <c r="O182" i="9"/>
  <c r="O178" i="9"/>
  <c r="O174" i="9"/>
  <c r="O170" i="9"/>
  <c r="O166" i="9"/>
  <c r="O162" i="9"/>
  <c r="O158" i="9"/>
  <c r="O154" i="9"/>
  <c r="O150" i="9"/>
  <c r="O146" i="9"/>
  <c r="O142" i="9"/>
  <c r="O138" i="9"/>
  <c r="O134" i="9"/>
  <c r="O126" i="9"/>
  <c r="O122" i="9"/>
  <c r="O118" i="9"/>
  <c r="O130" i="9"/>
  <c r="L206" i="9"/>
  <c r="E212" i="9"/>
  <c r="E196" i="9"/>
  <c r="E180" i="9"/>
  <c r="H159" i="9"/>
  <c r="H113" i="9"/>
  <c r="L159" i="9"/>
  <c r="E210" i="9"/>
  <c r="E194" i="9"/>
  <c r="E178" i="9"/>
  <c r="H97" i="9"/>
  <c r="L95" i="9"/>
  <c r="E208" i="9"/>
  <c r="E192" i="9"/>
  <c r="E176" i="9"/>
  <c r="E153" i="9"/>
  <c r="H81" i="9"/>
  <c r="L189" i="9"/>
  <c r="L181" i="9"/>
  <c r="E206" i="9"/>
  <c r="E190" i="9"/>
  <c r="E174" i="9"/>
  <c r="H149" i="9"/>
  <c r="E204" i="9"/>
  <c r="E188" i="9"/>
  <c r="H171" i="9"/>
  <c r="H145" i="9"/>
  <c r="L39" i="9"/>
  <c r="E218" i="9"/>
  <c r="E202" i="9"/>
  <c r="E186" i="9"/>
  <c r="E169" i="9"/>
  <c r="H140" i="9"/>
  <c r="E216" i="9"/>
  <c r="E200" i="9"/>
  <c r="E184" i="9"/>
  <c r="E166" i="9"/>
  <c r="H134" i="9"/>
  <c r="F76" i="9"/>
  <c r="F78" i="9"/>
  <c r="F80" i="9"/>
  <c r="F82" i="9"/>
  <c r="F84" i="9"/>
  <c r="F86" i="9"/>
  <c r="F88" i="9"/>
  <c r="F90" i="9"/>
  <c r="F92" i="9"/>
  <c r="F94" i="9"/>
  <c r="F96" i="9"/>
  <c r="F98" i="9"/>
  <c r="F100" i="9"/>
  <c r="F102" i="9"/>
  <c r="F104" i="9"/>
  <c r="F106" i="9"/>
  <c r="F108" i="9"/>
  <c r="F110" i="9"/>
  <c r="F112" i="9"/>
  <c r="F114" i="9"/>
  <c r="F116" i="9"/>
  <c r="F118" i="9"/>
  <c r="F120" i="9"/>
  <c r="F122" i="9"/>
  <c r="F124" i="9"/>
  <c r="F126" i="9"/>
  <c r="F128" i="9"/>
  <c r="F130" i="9"/>
  <c r="F132" i="9"/>
  <c r="F134" i="9"/>
  <c r="F136" i="9"/>
  <c r="F15" i="9"/>
  <c r="F27" i="9"/>
  <c r="F39" i="9"/>
  <c r="F51" i="9"/>
  <c r="F63" i="9"/>
  <c r="F75" i="9"/>
  <c r="F77" i="9"/>
  <c r="F79" i="9"/>
  <c r="F81" i="9"/>
  <c r="F83" i="9"/>
  <c r="F85" i="9"/>
  <c r="F87" i="9"/>
  <c r="F89" i="9"/>
  <c r="F91" i="9"/>
  <c r="F93" i="9"/>
  <c r="F95" i="9"/>
  <c r="F97" i="9"/>
  <c r="F99" i="9"/>
  <c r="F101" i="9"/>
  <c r="F103" i="9"/>
  <c r="F105" i="9"/>
  <c r="F107" i="9"/>
  <c r="F109" i="9"/>
  <c r="F111" i="9"/>
  <c r="F113" i="9"/>
  <c r="F115" i="9"/>
  <c r="F117" i="9"/>
  <c r="F119" i="9"/>
  <c r="F121" i="9"/>
  <c r="F123" i="9"/>
  <c r="F125" i="9"/>
  <c r="F127" i="9"/>
  <c r="F129" i="9"/>
  <c r="F131" i="9"/>
  <c r="F133" i="9"/>
  <c r="F135" i="9"/>
  <c r="F137" i="9"/>
  <c r="F139" i="9"/>
  <c r="F141" i="9"/>
  <c r="F143" i="9"/>
  <c r="F145" i="9"/>
  <c r="F147" i="9"/>
  <c r="F149" i="9"/>
  <c r="F151" i="9"/>
  <c r="F153" i="9"/>
  <c r="F155" i="9"/>
  <c r="F157" i="9"/>
  <c r="F159" i="9"/>
  <c r="F161" i="9"/>
  <c r="F163" i="9"/>
  <c r="F165" i="9"/>
  <c r="F167" i="9"/>
  <c r="L172" i="9"/>
  <c r="L187" i="9"/>
  <c r="L179" i="9"/>
  <c r="L171" i="9"/>
  <c r="L163" i="9"/>
  <c r="L155" i="9"/>
  <c r="L147" i="9"/>
  <c r="L139" i="9"/>
  <c r="L131" i="9"/>
  <c r="L123" i="9"/>
  <c r="L115" i="9"/>
  <c r="L107" i="9"/>
  <c r="L99" i="9"/>
  <c r="L91" i="9"/>
  <c r="L83" i="9"/>
  <c r="L75" i="9"/>
  <c r="L51" i="9"/>
  <c r="L207" i="9"/>
  <c r="L167" i="9"/>
  <c r="L103" i="9"/>
  <c r="F218" i="9"/>
  <c r="F216" i="9"/>
  <c r="F214" i="9"/>
  <c r="F212" i="9"/>
  <c r="F210" i="9"/>
  <c r="F208" i="9"/>
  <c r="F206" i="9"/>
  <c r="F204" i="9"/>
  <c r="F202" i="9"/>
  <c r="F200" i="9"/>
  <c r="F198" i="9"/>
  <c r="F196" i="9"/>
  <c r="F194" i="9"/>
  <c r="F192" i="9"/>
  <c r="F190" i="9"/>
  <c r="F188" i="9"/>
  <c r="F186" i="9"/>
  <c r="F184" i="9"/>
  <c r="F182" i="9"/>
  <c r="F180" i="9"/>
  <c r="F178" i="9"/>
  <c r="F176" i="9"/>
  <c r="F174" i="9"/>
  <c r="E172" i="9"/>
  <c r="F169" i="9"/>
  <c r="F166" i="9"/>
  <c r="E163" i="9"/>
  <c r="E160" i="9"/>
  <c r="H156" i="9"/>
  <c r="H153" i="9"/>
  <c r="F150" i="9"/>
  <c r="F146" i="9"/>
  <c r="H141" i="9"/>
  <c r="H135" i="9"/>
  <c r="H127" i="9"/>
  <c r="H115" i="9"/>
  <c r="H99" i="9"/>
  <c r="H83" i="9"/>
  <c r="H51" i="9"/>
  <c r="L193" i="9"/>
  <c r="L185" i="9"/>
  <c r="L177" i="9"/>
  <c r="L169" i="9"/>
  <c r="L161" i="9"/>
  <c r="L153" i="9"/>
  <c r="L145" i="9"/>
  <c r="L137" i="9"/>
  <c r="L129" i="9"/>
  <c r="L121" i="9"/>
  <c r="L113" i="9"/>
  <c r="L105" i="9"/>
  <c r="L97" i="9"/>
  <c r="L89" i="9"/>
  <c r="L81" i="9"/>
  <c r="L204" i="9"/>
  <c r="L196" i="9"/>
  <c r="L208" i="9"/>
  <c r="L202" i="9"/>
  <c r="L151" i="9"/>
  <c r="L87" i="9"/>
  <c r="H217" i="9"/>
  <c r="H215" i="9"/>
  <c r="H213" i="9"/>
  <c r="H211" i="9"/>
  <c r="H209" i="9"/>
  <c r="H207" i="9"/>
  <c r="H205" i="9"/>
  <c r="H203" i="9"/>
  <c r="H201" i="9"/>
  <c r="H199" i="9"/>
  <c r="H197" i="9"/>
  <c r="H195" i="9"/>
  <c r="H193" i="9"/>
  <c r="H191" i="9"/>
  <c r="H189" i="9"/>
  <c r="H187" i="9"/>
  <c r="H185" i="9"/>
  <c r="H183" i="9"/>
  <c r="H181" i="9"/>
  <c r="H179" i="9"/>
  <c r="H177" i="9"/>
  <c r="H175" i="9"/>
  <c r="H173" i="9"/>
  <c r="F171" i="9"/>
  <c r="H168" i="9"/>
  <c r="H165" i="9"/>
  <c r="F162" i="9"/>
  <c r="E159" i="9"/>
  <c r="E156" i="9"/>
  <c r="H152" i="9"/>
  <c r="E149" i="9"/>
  <c r="E145" i="9"/>
  <c r="F140" i="9"/>
  <c r="H133" i="9"/>
  <c r="H125" i="9"/>
  <c r="H111" i="9"/>
  <c r="H95" i="9"/>
  <c r="H79" i="9"/>
  <c r="H63" i="9"/>
  <c r="H15" i="9"/>
  <c r="L192" i="9"/>
  <c r="L176" i="9"/>
  <c r="L160" i="9"/>
  <c r="L152" i="9"/>
  <c r="L144" i="9"/>
  <c r="L136" i="9"/>
  <c r="L120" i="9"/>
  <c r="L112" i="9"/>
  <c r="L104" i="9"/>
  <c r="L96" i="9"/>
  <c r="L88" i="9"/>
  <c r="L80" i="9"/>
  <c r="L203" i="9"/>
  <c r="L195" i="9"/>
  <c r="L218" i="9"/>
  <c r="L199" i="9"/>
  <c r="L143" i="9"/>
  <c r="L79" i="9"/>
  <c r="G217" i="9"/>
  <c r="G215" i="9"/>
  <c r="G213" i="9"/>
  <c r="G211" i="9"/>
  <c r="G209" i="9"/>
  <c r="G207" i="9"/>
  <c r="G205" i="9"/>
  <c r="G203" i="9"/>
  <c r="G201" i="9"/>
  <c r="G199" i="9"/>
  <c r="G197" i="9"/>
  <c r="G195" i="9"/>
  <c r="G193" i="9"/>
  <c r="G191" i="9"/>
  <c r="G189" i="9"/>
  <c r="G187" i="9"/>
  <c r="G185" i="9"/>
  <c r="G183" i="9"/>
  <c r="G181" i="9"/>
  <c r="G179" i="9"/>
  <c r="G177" i="9"/>
  <c r="G175" i="9"/>
  <c r="F173" i="9"/>
  <c r="E171" i="9"/>
  <c r="F168" i="9"/>
  <c r="E165" i="9"/>
  <c r="E162" i="9"/>
  <c r="H158" i="9"/>
  <c r="H155" i="9"/>
  <c r="F152" i="9"/>
  <c r="H148" i="9"/>
  <c r="H144" i="9"/>
  <c r="H139" i="9"/>
  <c r="H132" i="9"/>
  <c r="H124" i="9"/>
  <c r="H109" i="9"/>
  <c r="H93" i="9"/>
  <c r="H77" i="9"/>
  <c r="L184" i="9"/>
  <c r="L168" i="9"/>
  <c r="L128" i="9"/>
  <c r="L215" i="9"/>
  <c r="L198" i="9"/>
  <c r="L135" i="9"/>
  <c r="F217" i="9"/>
  <c r="F215" i="9"/>
  <c r="F213" i="9"/>
  <c r="F211" i="9"/>
  <c r="F209" i="9"/>
  <c r="F207" i="9"/>
  <c r="F205" i="9"/>
  <c r="F203" i="9"/>
  <c r="F201" i="9"/>
  <c r="F199" i="9"/>
  <c r="F197" i="9"/>
  <c r="F195" i="9"/>
  <c r="F193" i="9"/>
  <c r="F191" i="9"/>
  <c r="F189" i="9"/>
  <c r="F187" i="9"/>
  <c r="F185" i="9"/>
  <c r="F183" i="9"/>
  <c r="F181" i="9"/>
  <c r="F179" i="9"/>
  <c r="F177" i="9"/>
  <c r="F175" i="9"/>
  <c r="E173" i="9"/>
  <c r="H170" i="9"/>
  <c r="E168" i="9"/>
  <c r="H164" i="9"/>
  <c r="H161" i="9"/>
  <c r="F158" i="9"/>
  <c r="E155" i="9"/>
  <c r="E152" i="9"/>
  <c r="F148" i="9"/>
  <c r="F144" i="9"/>
  <c r="H138" i="9"/>
  <c r="H131" i="9"/>
  <c r="H123" i="9"/>
  <c r="H107" i="9"/>
  <c r="H91" i="9"/>
  <c r="H75" i="9"/>
  <c r="H27" i="9"/>
  <c r="H76" i="9"/>
  <c r="H78" i="9"/>
  <c r="H80" i="9"/>
  <c r="H82" i="9"/>
  <c r="H84" i="9"/>
  <c r="H86" i="9"/>
  <c r="H88" i="9"/>
  <c r="H90" i="9"/>
  <c r="H92" i="9"/>
  <c r="H94" i="9"/>
  <c r="H96" i="9"/>
  <c r="H98" i="9"/>
  <c r="H100" i="9"/>
  <c r="H102" i="9"/>
  <c r="H104" i="9"/>
  <c r="H106" i="9"/>
  <c r="H108" i="9"/>
  <c r="H110" i="9"/>
  <c r="H112" i="9"/>
  <c r="H114" i="9"/>
  <c r="H116" i="9"/>
  <c r="H118" i="9"/>
  <c r="H120" i="9"/>
  <c r="H122" i="9"/>
  <c r="L166" i="9"/>
  <c r="L158" i="9"/>
  <c r="L150" i="9"/>
  <c r="L142" i="9"/>
  <c r="L134" i="9"/>
  <c r="L126" i="9"/>
  <c r="L118" i="9"/>
  <c r="L110" i="9"/>
  <c r="L102" i="9"/>
  <c r="L94" i="9"/>
  <c r="L86" i="9"/>
  <c r="L78" i="9"/>
  <c r="L201" i="9"/>
  <c r="L213" i="9"/>
  <c r="L217" i="9"/>
  <c r="L15" i="9"/>
  <c r="L214" i="9"/>
  <c r="L191" i="9"/>
  <c r="L127" i="9"/>
  <c r="L63" i="9"/>
  <c r="E217" i="9"/>
  <c r="E215" i="9"/>
  <c r="E213" i="9"/>
  <c r="E211" i="9"/>
  <c r="E209" i="9"/>
  <c r="E207" i="9"/>
  <c r="E205" i="9"/>
  <c r="E203" i="9"/>
  <c r="E201" i="9"/>
  <c r="E199" i="9"/>
  <c r="E197" i="9"/>
  <c r="E195" i="9"/>
  <c r="E193" i="9"/>
  <c r="E191" i="9"/>
  <c r="E189" i="9"/>
  <c r="E187" i="9"/>
  <c r="E185" i="9"/>
  <c r="E183" i="9"/>
  <c r="E181" i="9"/>
  <c r="E179" i="9"/>
  <c r="E177" i="9"/>
  <c r="E175" i="9"/>
  <c r="H172" i="9"/>
  <c r="F170" i="9"/>
  <c r="H167" i="9"/>
  <c r="F164" i="9"/>
  <c r="E161" i="9"/>
  <c r="E158" i="9"/>
  <c r="H154" i="9"/>
  <c r="H151" i="9"/>
  <c r="H147" i="9"/>
  <c r="H143" i="9"/>
  <c r="F138" i="9"/>
  <c r="H130" i="9"/>
  <c r="H121" i="9"/>
  <c r="H105" i="9"/>
  <c r="H89" i="9"/>
  <c r="L173" i="9"/>
  <c r="L165" i="9"/>
  <c r="L157" i="9"/>
  <c r="L149" i="9"/>
  <c r="L141" i="9"/>
  <c r="L133" i="9"/>
  <c r="L125" i="9"/>
  <c r="L117" i="9"/>
  <c r="L109" i="9"/>
  <c r="L101" i="9"/>
  <c r="L93" i="9"/>
  <c r="L85" i="9"/>
  <c r="L77" i="9"/>
  <c r="L200" i="9"/>
  <c r="L212" i="9"/>
  <c r="L216" i="9"/>
  <c r="L211" i="9"/>
  <c r="L183" i="9"/>
  <c r="L119" i="9"/>
  <c r="H218" i="9"/>
  <c r="H216" i="9"/>
  <c r="H214" i="9"/>
  <c r="H212" i="9"/>
  <c r="H210" i="9"/>
  <c r="H208" i="9"/>
  <c r="H206" i="9"/>
  <c r="H204" i="9"/>
  <c r="H202" i="9"/>
  <c r="H200" i="9"/>
  <c r="H198" i="9"/>
  <c r="H196" i="9"/>
  <c r="H194" i="9"/>
  <c r="H192" i="9"/>
  <c r="H190" i="9"/>
  <c r="H188" i="9"/>
  <c r="H186" i="9"/>
  <c r="H184" i="9"/>
  <c r="H182" i="9"/>
  <c r="H180" i="9"/>
  <c r="H178" i="9"/>
  <c r="H176" i="9"/>
  <c r="H174" i="9"/>
  <c r="E170" i="9"/>
  <c r="E167" i="9"/>
  <c r="E164" i="9"/>
  <c r="H160" i="9"/>
  <c r="H157" i="9"/>
  <c r="F154" i="9"/>
  <c r="E151" i="9"/>
  <c r="H142" i="9"/>
  <c r="H137" i="9"/>
  <c r="H129" i="9"/>
  <c r="H119" i="9"/>
  <c r="H103" i="9"/>
  <c r="H87" i="9"/>
  <c r="H39" i="9"/>
  <c r="G76" i="9"/>
  <c r="G78" i="9"/>
  <c r="G80" i="9"/>
  <c r="G82" i="9"/>
  <c r="G84" i="9"/>
  <c r="G86" i="9"/>
  <c r="G88" i="9"/>
  <c r="G90" i="9"/>
  <c r="G92" i="9"/>
  <c r="G94" i="9"/>
  <c r="G96" i="9"/>
  <c r="G98" i="9"/>
  <c r="G100" i="9"/>
  <c r="G102" i="9"/>
  <c r="G104" i="9"/>
  <c r="G106" i="9"/>
  <c r="G108" i="9"/>
  <c r="G110" i="9"/>
  <c r="G112" i="9"/>
  <c r="G114" i="9"/>
  <c r="G116" i="9"/>
  <c r="G118" i="9"/>
  <c r="G120" i="9"/>
  <c r="G122" i="9"/>
  <c r="G124" i="9"/>
  <c r="G126" i="9"/>
  <c r="G128" i="9"/>
  <c r="G130" i="9"/>
  <c r="G132" i="9"/>
  <c r="G134" i="9"/>
  <c r="G136" i="9"/>
  <c r="G138" i="9"/>
  <c r="G140" i="9"/>
  <c r="G142" i="9"/>
  <c r="G144" i="9"/>
  <c r="G146" i="9"/>
  <c r="G148" i="9"/>
  <c r="G150" i="9"/>
  <c r="G152" i="9"/>
  <c r="G154" i="9"/>
  <c r="G156" i="9"/>
  <c r="G158" i="9"/>
  <c r="G160" i="9"/>
  <c r="G162" i="9"/>
  <c r="G164" i="9"/>
  <c r="G166" i="9"/>
  <c r="G168" i="9"/>
  <c r="G170" i="9"/>
  <c r="G15" i="9"/>
  <c r="G27" i="9"/>
  <c r="G39" i="9"/>
  <c r="G51" i="9"/>
  <c r="G63" i="9"/>
  <c r="G75" i="9"/>
  <c r="G77" i="9"/>
  <c r="G79" i="9"/>
  <c r="G81" i="9"/>
  <c r="G83" i="9"/>
  <c r="G85" i="9"/>
  <c r="G87" i="9"/>
  <c r="G89" i="9"/>
  <c r="G91" i="9"/>
  <c r="G93" i="9"/>
  <c r="G95" i="9"/>
  <c r="G97" i="9"/>
  <c r="G99" i="9"/>
  <c r="G101" i="9"/>
  <c r="G103" i="9"/>
  <c r="G105" i="9"/>
  <c r="G107" i="9"/>
  <c r="G109" i="9"/>
  <c r="G111" i="9"/>
  <c r="G113" i="9"/>
  <c r="G115" i="9"/>
  <c r="G117" i="9"/>
  <c r="G119" i="9"/>
  <c r="G121" i="9"/>
  <c r="G123" i="9"/>
  <c r="G125" i="9"/>
  <c r="G127" i="9"/>
  <c r="G129" i="9"/>
  <c r="G131" i="9"/>
  <c r="G133" i="9"/>
  <c r="G135" i="9"/>
  <c r="G137" i="9"/>
  <c r="G139" i="9"/>
  <c r="G141" i="9"/>
  <c r="G143" i="9"/>
  <c r="G145" i="9"/>
  <c r="G147" i="9"/>
  <c r="G149" i="9"/>
  <c r="G151" i="9"/>
  <c r="G153" i="9"/>
  <c r="G155" i="9"/>
  <c r="G157" i="9"/>
  <c r="G159" i="9"/>
  <c r="G161" i="9"/>
  <c r="G163" i="9"/>
  <c r="G165" i="9"/>
  <c r="G167" i="9"/>
  <c r="G169" i="9"/>
  <c r="G171" i="9"/>
  <c r="G173" i="9"/>
  <c r="E76" i="9"/>
  <c r="E78" i="9"/>
  <c r="E80" i="9"/>
  <c r="E82" i="9"/>
  <c r="E84" i="9"/>
  <c r="E86" i="9"/>
  <c r="E88" i="9"/>
  <c r="E90" i="9"/>
  <c r="E92" i="9"/>
  <c r="E94" i="9"/>
  <c r="E96" i="9"/>
  <c r="E98" i="9"/>
  <c r="E100" i="9"/>
  <c r="E102" i="9"/>
  <c r="E104" i="9"/>
  <c r="E106" i="9"/>
  <c r="E108" i="9"/>
  <c r="E110" i="9"/>
  <c r="E112" i="9"/>
  <c r="E114" i="9"/>
  <c r="E116" i="9"/>
  <c r="E118" i="9"/>
  <c r="E120" i="9"/>
  <c r="E122" i="9"/>
  <c r="E124" i="9"/>
  <c r="E126" i="9"/>
  <c r="E128" i="9"/>
  <c r="E130" i="9"/>
  <c r="E132" i="9"/>
  <c r="E134" i="9"/>
  <c r="E136" i="9"/>
  <c r="E138" i="9"/>
  <c r="E140" i="9"/>
  <c r="E142" i="9"/>
  <c r="E144" i="9"/>
  <c r="E146" i="9"/>
  <c r="E148" i="9"/>
  <c r="E150" i="9"/>
  <c r="E15" i="9"/>
  <c r="E27" i="9"/>
  <c r="E39" i="9"/>
  <c r="E51" i="9"/>
  <c r="E63" i="9"/>
  <c r="E75" i="9"/>
  <c r="E77" i="9"/>
  <c r="E79" i="9"/>
  <c r="E81" i="9"/>
  <c r="E83" i="9"/>
  <c r="E85" i="9"/>
  <c r="E87" i="9"/>
  <c r="E89" i="9"/>
  <c r="E91" i="9"/>
  <c r="E93" i="9"/>
  <c r="E95" i="9"/>
  <c r="E97" i="9"/>
  <c r="E99" i="9"/>
  <c r="E101" i="9"/>
  <c r="E103" i="9"/>
  <c r="E105" i="9"/>
  <c r="E107" i="9"/>
  <c r="E109" i="9"/>
  <c r="E111" i="9"/>
  <c r="E113" i="9"/>
  <c r="E115" i="9"/>
  <c r="E117" i="9"/>
  <c r="E119" i="9"/>
  <c r="E121" i="9"/>
  <c r="E123" i="9"/>
  <c r="E125" i="9"/>
  <c r="E127" i="9"/>
  <c r="E129" i="9"/>
  <c r="E131" i="9"/>
  <c r="E133" i="9"/>
  <c r="E135" i="9"/>
  <c r="E137" i="9"/>
  <c r="E139" i="9"/>
  <c r="E141" i="9"/>
  <c r="E143" i="9"/>
  <c r="L188" i="9"/>
  <c r="L180" i="9"/>
  <c r="L164" i="9"/>
  <c r="L156" i="9"/>
  <c r="L148" i="9"/>
  <c r="L140" i="9"/>
  <c r="L132" i="9"/>
  <c r="L124" i="9"/>
  <c r="L116" i="9"/>
  <c r="L108" i="9"/>
  <c r="L100" i="9"/>
  <c r="L92" i="9"/>
  <c r="L84" i="9"/>
  <c r="L76" i="9"/>
  <c r="L27" i="9"/>
  <c r="L210" i="9"/>
  <c r="L175" i="9"/>
  <c r="L111" i="9"/>
  <c r="G218" i="9"/>
  <c r="G216" i="9"/>
  <c r="G214" i="9"/>
  <c r="G212" i="9"/>
  <c r="G210" i="9"/>
  <c r="G208" i="9"/>
  <c r="G206" i="9"/>
  <c r="G204" i="9"/>
  <c r="G202" i="9"/>
  <c r="G200" i="9"/>
  <c r="G198" i="9"/>
  <c r="G196" i="9"/>
  <c r="G194" i="9"/>
  <c r="G192" i="9"/>
  <c r="G190" i="9"/>
  <c r="G188" i="9"/>
  <c r="G186" i="9"/>
  <c r="G184" i="9"/>
  <c r="G182" i="9"/>
  <c r="G180" i="9"/>
  <c r="G178" i="9"/>
  <c r="G176" i="9"/>
  <c r="G174" i="9"/>
  <c r="F172" i="9"/>
  <c r="H169" i="9"/>
  <c r="H166" i="9"/>
  <c r="H163" i="9"/>
  <c r="F160" i="9"/>
  <c r="E157" i="9"/>
  <c r="E154" i="9"/>
  <c r="H150" i="9"/>
  <c r="H146" i="9"/>
  <c r="F142" i="9"/>
  <c r="H136" i="9"/>
  <c r="H128" i="9"/>
  <c r="H117" i="9"/>
  <c r="H101" i="9"/>
  <c r="H85" i="9"/>
  <c r="O114" i="9"/>
  <c r="O110" i="9"/>
  <c r="O106" i="9"/>
  <c r="O102" i="9"/>
  <c r="O98" i="9"/>
  <c r="O94" i="9"/>
  <c r="O90" i="9"/>
  <c r="O86" i="9"/>
  <c r="O82" i="9"/>
  <c r="O78" i="9"/>
  <c r="O74" i="9"/>
  <c r="O70" i="9"/>
  <c r="O66" i="9"/>
  <c r="O62" i="9"/>
  <c r="O58" i="9"/>
  <c r="O54" i="9"/>
  <c r="O50" i="9"/>
  <c r="O46" i="9"/>
  <c r="O42" i="9"/>
  <c r="O45" i="9"/>
  <c r="O41" i="9"/>
  <c r="AF76" i="7"/>
  <c r="AE76" i="7"/>
  <c r="AD76" i="7"/>
  <c r="AH76" i="7"/>
  <c r="G76" i="7"/>
  <c r="AB127" i="7"/>
  <c r="AB119" i="7"/>
  <c r="AB111" i="7"/>
  <c r="AB103" i="7"/>
  <c r="AB95" i="7"/>
  <c r="AB87" i="7"/>
  <c r="AB79" i="7"/>
  <c r="AB125" i="7"/>
  <c r="AB117" i="7"/>
  <c r="AB109" i="7"/>
  <c r="AB101" i="7"/>
  <c r="AB93" i="7"/>
  <c r="AB85" i="7"/>
  <c r="AB77" i="7"/>
  <c r="AB124" i="7"/>
  <c r="AB116" i="7"/>
  <c r="AB108" i="7"/>
  <c r="AB100" i="7"/>
  <c r="AB92" i="7"/>
  <c r="AB84" i="7"/>
  <c r="AB76" i="7"/>
  <c r="AB71" i="7"/>
  <c r="AB123" i="7"/>
  <c r="AB115" i="7"/>
  <c r="AB107" i="7"/>
  <c r="AB99" i="7"/>
  <c r="AB91" i="7"/>
  <c r="AB83" i="7"/>
  <c r="AB75" i="7"/>
  <c r="AB130" i="7"/>
  <c r="AB122" i="7"/>
  <c r="AB114" i="7"/>
  <c r="AB106" i="7"/>
  <c r="AB98" i="7"/>
  <c r="AB90" i="7"/>
  <c r="AB82" i="7"/>
  <c r="AB74" i="7"/>
  <c r="AB129" i="7"/>
  <c r="AB121" i="7"/>
  <c r="AB113" i="7"/>
  <c r="AB105" i="7"/>
  <c r="AB97" i="7"/>
  <c r="AB89" i="7"/>
  <c r="AB81" i="7"/>
  <c r="AB73" i="7"/>
  <c r="AB128" i="7"/>
  <c r="AB120" i="7"/>
  <c r="AB112" i="7"/>
  <c r="AB104" i="7"/>
  <c r="AB96" i="7"/>
  <c r="AB88" i="7"/>
  <c r="AB80" i="7"/>
  <c r="AB47" i="7"/>
  <c r="AE23" i="7"/>
  <c r="AB29" i="7"/>
  <c r="AI45" i="7"/>
  <c r="AL15" i="7"/>
  <c r="G14" i="7"/>
  <c r="AE59" i="7"/>
  <c r="AL51" i="7"/>
  <c r="AB15" i="7"/>
  <c r="AD11" i="7"/>
  <c r="AN11" i="7"/>
  <c r="AE27" i="7"/>
  <c r="AL19" i="7"/>
  <c r="AB14" i="7"/>
  <c r="AE7" i="7"/>
  <c r="AN59" i="7"/>
  <c r="AH14" i="7"/>
  <c r="AN43" i="7"/>
  <c r="AB66" i="7"/>
  <c r="AD27" i="7"/>
  <c r="AI61" i="7"/>
  <c r="AN27" i="7"/>
  <c r="AB53" i="7"/>
  <c r="AD15" i="7"/>
  <c r="AI49" i="7"/>
  <c r="AN15" i="7"/>
  <c r="AD7" i="7"/>
  <c r="AE51" i="7"/>
  <c r="AE19" i="7"/>
  <c r="AH10" i="7"/>
  <c r="AI41" i="7"/>
  <c r="AL43" i="7"/>
  <c r="AL11" i="7"/>
  <c r="AN39" i="7"/>
  <c r="AN7" i="7"/>
  <c r="G6" i="7"/>
  <c r="AB42" i="7"/>
  <c r="AB10" i="7"/>
  <c r="AE55" i="7"/>
  <c r="AD62" i="7"/>
  <c r="AE47" i="7"/>
  <c r="AE15" i="7"/>
  <c r="AH6" i="7"/>
  <c r="AI37" i="7"/>
  <c r="AL39" i="7"/>
  <c r="AL7" i="7"/>
  <c r="AN35" i="7"/>
  <c r="AB39" i="7"/>
  <c r="AL47" i="7"/>
  <c r="G10" i="7"/>
  <c r="AD54" i="7"/>
  <c r="AE43" i="7"/>
  <c r="AE11" i="7"/>
  <c r="AI65" i="7"/>
  <c r="AI33" i="7"/>
  <c r="AL35" i="7"/>
  <c r="AN63" i="7"/>
  <c r="AN31" i="7"/>
  <c r="AB4" i="7"/>
  <c r="AB35" i="7"/>
  <c r="G26" i="7"/>
  <c r="AH18" i="7"/>
  <c r="AN47" i="7"/>
  <c r="AD46" i="7"/>
  <c r="AE39" i="7"/>
  <c r="AD23" i="7"/>
  <c r="AD38" i="7"/>
  <c r="AE35" i="7"/>
  <c r="AH26" i="7"/>
  <c r="AI57" i="7"/>
  <c r="AL59" i="7"/>
  <c r="AL27" i="7"/>
  <c r="AN55" i="7"/>
  <c r="AN23" i="7"/>
  <c r="G22" i="7"/>
  <c r="AB61" i="7"/>
  <c r="AB27" i="7"/>
  <c r="AL63" i="7"/>
  <c r="AL31" i="7"/>
  <c r="AD19" i="7"/>
  <c r="AE63" i="7"/>
  <c r="AE31" i="7"/>
  <c r="AH22" i="7"/>
  <c r="AI53" i="7"/>
  <c r="AL55" i="7"/>
  <c r="AL23" i="7"/>
  <c r="AN51" i="7"/>
  <c r="AN19" i="7"/>
  <c r="G18" i="7"/>
  <c r="AB54" i="7"/>
  <c r="AB22" i="7"/>
  <c r="AD50" i="7"/>
  <c r="G62" i="7"/>
  <c r="G54" i="7"/>
  <c r="G46" i="7"/>
  <c r="G38" i="7"/>
  <c r="G30" i="7"/>
  <c r="AD24" i="7"/>
  <c r="AD16" i="7"/>
  <c r="AD8" i="7"/>
  <c r="AD63" i="7"/>
  <c r="AD55" i="7"/>
  <c r="AD47" i="7"/>
  <c r="AD39" i="7"/>
  <c r="AD31" i="7"/>
  <c r="AE60" i="7"/>
  <c r="AE52" i="7"/>
  <c r="AE44" i="7"/>
  <c r="AE36" i="7"/>
  <c r="AE28" i="7"/>
  <c r="AE20" i="7"/>
  <c r="AE12" i="7"/>
  <c r="AH59" i="7"/>
  <c r="AH51" i="7"/>
  <c r="AH43" i="7"/>
  <c r="AH35" i="7"/>
  <c r="AH27" i="7"/>
  <c r="AH19" i="7"/>
  <c r="AH11" i="7"/>
  <c r="AI66" i="7"/>
  <c r="AI58" i="7"/>
  <c r="AI50" i="7"/>
  <c r="AI42" i="7"/>
  <c r="AI34" i="7"/>
  <c r="AL64" i="7"/>
  <c r="AL56" i="7"/>
  <c r="AL48" i="7"/>
  <c r="AL40" i="7"/>
  <c r="AL32" i="7"/>
  <c r="AL24" i="7"/>
  <c r="AL16" i="7"/>
  <c r="AL8" i="7"/>
  <c r="AN64" i="7"/>
  <c r="AN56" i="7"/>
  <c r="AN48" i="7"/>
  <c r="AN40" i="7"/>
  <c r="AN32" i="7"/>
  <c r="AN24" i="7"/>
  <c r="AN16" i="7"/>
  <c r="AN8" i="7"/>
  <c r="G59" i="7"/>
  <c r="G51" i="7"/>
  <c r="G43" i="7"/>
  <c r="G35" i="7"/>
  <c r="AB55" i="7"/>
  <c r="AB43" i="7"/>
  <c r="AB30" i="7"/>
  <c r="AB18" i="7"/>
  <c r="AB5" i="7"/>
  <c r="A92" i="7"/>
  <c r="A84" i="7"/>
  <c r="A76" i="7"/>
  <c r="AH58" i="7"/>
  <c r="AH42" i="7"/>
  <c r="G50" i="7"/>
  <c r="G42" i="7"/>
  <c r="G34" i="7"/>
  <c r="A83" i="7"/>
  <c r="A75" i="7"/>
  <c r="AD30" i="7"/>
  <c r="AD22" i="7"/>
  <c r="AD14" i="7"/>
  <c r="AD6" i="7"/>
  <c r="AD61" i="7"/>
  <c r="AD53" i="7"/>
  <c r="AD45" i="7"/>
  <c r="AD37" i="7"/>
  <c r="AE66" i="7"/>
  <c r="AE58" i="7"/>
  <c r="AE50" i="7"/>
  <c r="AE42" i="7"/>
  <c r="AE34" i="7"/>
  <c r="AE26" i="7"/>
  <c r="AE18" i="7"/>
  <c r="AE10" i="7"/>
  <c r="AH65" i="7"/>
  <c r="AH57" i="7"/>
  <c r="AH49" i="7"/>
  <c r="AH41" i="7"/>
  <c r="AH33" i="7"/>
  <c r="AH25" i="7"/>
  <c r="AH17" i="7"/>
  <c r="AH9" i="7"/>
  <c r="AI64" i="7"/>
  <c r="AI56" i="7"/>
  <c r="AI48" i="7"/>
  <c r="AI40" i="7"/>
  <c r="AI32" i="7"/>
  <c r="AL62" i="7"/>
  <c r="AL54" i="7"/>
  <c r="AL46" i="7"/>
  <c r="AL38" i="7"/>
  <c r="AL30" i="7"/>
  <c r="AL22" i="7"/>
  <c r="AL14" i="7"/>
  <c r="AL6" i="7"/>
  <c r="AN62" i="7"/>
  <c r="AN54" i="7"/>
  <c r="AN46" i="7"/>
  <c r="AN38" i="7"/>
  <c r="AN30" i="7"/>
  <c r="AN22" i="7"/>
  <c r="AN14" i="7"/>
  <c r="AN6" i="7"/>
  <c r="G65" i="7"/>
  <c r="G57" i="7"/>
  <c r="G49" i="7"/>
  <c r="G41" i="7"/>
  <c r="G33" i="7"/>
  <c r="G25" i="7"/>
  <c r="G17" i="7"/>
  <c r="G9" i="7"/>
  <c r="A90" i="7"/>
  <c r="A82" i="7"/>
  <c r="A74" i="7"/>
  <c r="AH66" i="7"/>
  <c r="AH34" i="7"/>
  <c r="AD29" i="7"/>
  <c r="AD21" i="7"/>
  <c r="AD13" i="7"/>
  <c r="AD5" i="7"/>
  <c r="AD60" i="7"/>
  <c r="AD52" i="7"/>
  <c r="AD44" i="7"/>
  <c r="AD36" i="7"/>
  <c r="AE65" i="7"/>
  <c r="AE57" i="7"/>
  <c r="AE49" i="7"/>
  <c r="AE41" i="7"/>
  <c r="AE33" i="7"/>
  <c r="AE25" i="7"/>
  <c r="AE17" i="7"/>
  <c r="AE9" i="7"/>
  <c r="AH64" i="7"/>
  <c r="AH56" i="7"/>
  <c r="AH48" i="7"/>
  <c r="AH40" i="7"/>
  <c r="AH32" i="7"/>
  <c r="AH24" i="7"/>
  <c r="AH16" i="7"/>
  <c r="AH8" i="7"/>
  <c r="AI63" i="7"/>
  <c r="AI55" i="7"/>
  <c r="AI47" i="7"/>
  <c r="AI39" i="7"/>
  <c r="AI31" i="7"/>
  <c r="AL61" i="7"/>
  <c r="AL53" i="7"/>
  <c r="AL45" i="7"/>
  <c r="AL37" i="7"/>
  <c r="AL29" i="7"/>
  <c r="AL21" i="7"/>
  <c r="AL13" i="7"/>
  <c r="AL5" i="7"/>
  <c r="AN61" i="7"/>
  <c r="AN53" i="7"/>
  <c r="AN45" i="7"/>
  <c r="AN37" i="7"/>
  <c r="AN29" i="7"/>
  <c r="AN21" i="7"/>
  <c r="AN13" i="7"/>
  <c r="AN5" i="7"/>
  <c r="G64" i="7"/>
  <c r="G56" i="7"/>
  <c r="G48" i="7"/>
  <c r="G40" i="7"/>
  <c r="G32" i="7"/>
  <c r="G24" i="7"/>
  <c r="G16" i="7"/>
  <c r="G8" i="7"/>
  <c r="AB63" i="7"/>
  <c r="AB51" i="7"/>
  <c r="AB38" i="7"/>
  <c r="AB26" i="7"/>
  <c r="AB13" i="7"/>
  <c r="A71" i="7"/>
  <c r="A89" i="7"/>
  <c r="A81" i="7"/>
  <c r="A73" i="7"/>
  <c r="AH50" i="7"/>
  <c r="G58" i="7"/>
  <c r="A91" i="7"/>
  <c r="AD28" i="7"/>
  <c r="AD20" i="7"/>
  <c r="AD12" i="7"/>
  <c r="AE64" i="7"/>
  <c r="AE56" i="7"/>
  <c r="AE48" i="7"/>
  <c r="AE40" i="7"/>
  <c r="AE32" i="7"/>
  <c r="AH63" i="7"/>
  <c r="AH55" i="7"/>
  <c r="AH47" i="7"/>
  <c r="AH39" i="7"/>
  <c r="AH31" i="7"/>
  <c r="AH23" i="7"/>
  <c r="AH15" i="7"/>
  <c r="AH7" i="7"/>
  <c r="AI62" i="7"/>
  <c r="AI54" i="7"/>
  <c r="AI46" i="7"/>
  <c r="AI38" i="7"/>
  <c r="AI30" i="7"/>
  <c r="AL60" i="7"/>
  <c r="AL52" i="7"/>
  <c r="AL44" i="7"/>
  <c r="AL36" i="7"/>
  <c r="AL28" i="7"/>
  <c r="AL20" i="7"/>
  <c r="AL12" i="7"/>
  <c r="AN60" i="7"/>
  <c r="AN52" i="7"/>
  <c r="AN44" i="7"/>
  <c r="AN36" i="7"/>
  <c r="AN28" i="7"/>
  <c r="AN20" i="7"/>
  <c r="AN12" i="7"/>
  <c r="AB62" i="7"/>
  <c r="AB50" i="7"/>
  <c r="AB37" i="7"/>
  <c r="AB23" i="7"/>
  <c r="AB11" i="7"/>
  <c r="A96" i="7"/>
  <c r="A88" i="7"/>
  <c r="A80" i="7"/>
  <c r="A72" i="7"/>
  <c r="AH54" i="7"/>
  <c r="A95" i="7"/>
  <c r="A87" i="7"/>
  <c r="A79" i="7"/>
  <c r="AD26" i="7"/>
  <c r="AD18" i="7"/>
  <c r="AD10" i="7"/>
  <c r="AD65" i="7"/>
  <c r="AD57" i="7"/>
  <c r="AD49" i="7"/>
  <c r="AD41" i="7"/>
  <c r="AD33" i="7"/>
  <c r="AE62" i="7"/>
  <c r="AE46" i="7"/>
  <c r="AE38" i="7"/>
  <c r="AE30" i="7"/>
  <c r="AH61" i="7"/>
  <c r="AH53" i="7"/>
  <c r="AH45" i="7"/>
  <c r="AH37" i="7"/>
  <c r="AH29" i="7"/>
  <c r="AH21" i="7"/>
  <c r="AH13" i="7"/>
  <c r="AH5" i="7"/>
  <c r="AI60" i="7"/>
  <c r="AI52" i="7"/>
  <c r="AI44" i="7"/>
  <c r="AI36" i="7"/>
  <c r="AL66" i="7"/>
  <c r="AL58" i="7"/>
  <c r="AL50" i="7"/>
  <c r="AL42" i="7"/>
  <c r="AL34" i="7"/>
  <c r="AL26" i="7"/>
  <c r="AL18" i="7"/>
  <c r="AL10" i="7"/>
  <c r="AN66" i="7"/>
  <c r="AN58" i="7"/>
  <c r="AN42" i="7"/>
  <c r="AN34" i="7"/>
  <c r="G61" i="7"/>
  <c r="G53" i="7"/>
  <c r="G45" i="7"/>
  <c r="G37" i="7"/>
  <c r="G29" i="7"/>
  <c r="G21" i="7"/>
  <c r="G13" i="7"/>
  <c r="G5" i="7"/>
  <c r="AB59" i="7"/>
  <c r="AB46" i="7"/>
  <c r="AB34" i="7"/>
  <c r="AB21" i="7"/>
  <c r="AB7" i="7"/>
  <c r="A94" i="7"/>
  <c r="A86" i="7"/>
  <c r="A78" i="7"/>
  <c r="AD25" i="7"/>
  <c r="AD17" i="7"/>
  <c r="AD9" i="7"/>
  <c r="AH60" i="7"/>
  <c r="AH52" i="7"/>
  <c r="AH44" i="7"/>
  <c r="AH36" i="7"/>
  <c r="AH28" i="7"/>
  <c r="AH20" i="7"/>
  <c r="AH12" i="7"/>
  <c r="AI59" i="7"/>
  <c r="AI51" i="7"/>
  <c r="AI43" i="7"/>
  <c r="AI35" i="7"/>
  <c r="AL65" i="7"/>
  <c r="AL57" i="7"/>
  <c r="AL49" i="7"/>
  <c r="AL41" i="7"/>
  <c r="AL33" i="7"/>
  <c r="AL25" i="7"/>
  <c r="AL17" i="7"/>
  <c r="AL9" i="7"/>
  <c r="AB58" i="7"/>
  <c r="AB45" i="7"/>
  <c r="AB31" i="7"/>
  <c r="AB19" i="7"/>
  <c r="AB6" i="7"/>
  <c r="A93" i="7"/>
  <c r="A85" i="7"/>
  <c r="A65" i="7"/>
  <c r="A57" i="7"/>
  <c r="A64" i="7"/>
  <c r="A56" i="7"/>
  <c r="A59" i="7"/>
  <c r="A63" i="7"/>
  <c r="A55" i="7"/>
  <c r="A62" i="7"/>
  <c r="A54" i="7"/>
  <c r="A11" i="7"/>
  <c r="A66" i="7"/>
  <c r="A58" i="7"/>
  <c r="A61" i="7"/>
  <c r="A53" i="7"/>
  <c r="AB60" i="7"/>
  <c r="AB52" i="7"/>
  <c r="AB44" i="7"/>
  <c r="AB36" i="7"/>
  <c r="AB28" i="7"/>
  <c r="AB20" i="7"/>
  <c r="AB12" i="7"/>
  <c r="AB65" i="7"/>
  <c r="AB57" i="7"/>
  <c r="AB49" i="7"/>
  <c r="AB41" i="7"/>
  <c r="AB33" i="7"/>
  <c r="AB25" i="7"/>
  <c r="AB17" i="7"/>
  <c r="AB9" i="7"/>
  <c r="AB64" i="7"/>
  <c r="AB56" i="7"/>
  <c r="AB48" i="7"/>
  <c r="AB40" i="7"/>
  <c r="AB32" i="7"/>
  <c r="AB24" i="7"/>
  <c r="AB16" i="7"/>
  <c r="A45" i="7"/>
  <c r="A37" i="7"/>
  <c r="A52" i="7"/>
  <c r="A44" i="7"/>
  <c r="A36" i="7"/>
  <c r="A51" i="7"/>
  <c r="A43" i="7"/>
  <c r="A35" i="7"/>
  <c r="A42" i="7"/>
  <c r="A49" i="7"/>
  <c r="A41" i="7"/>
  <c r="A33" i="7"/>
  <c r="A50" i="7"/>
  <c r="A34" i="7"/>
  <c r="A48" i="7"/>
  <c r="A40" i="7"/>
  <c r="A32" i="7"/>
  <c r="A47" i="7"/>
  <c r="A39" i="7"/>
  <c r="A31" i="7"/>
  <c r="A46" i="7"/>
  <c r="A38" i="7"/>
  <c r="A4" i="7"/>
  <c r="AI19" i="7"/>
  <c r="AI13" i="7"/>
  <c r="AI28" i="7"/>
  <c r="AI12" i="7"/>
  <c r="A17" i="7"/>
  <c r="AI20" i="7"/>
  <c r="AI27" i="7"/>
  <c r="AI11" i="7"/>
  <c r="A10" i="7"/>
  <c r="AI25" i="7"/>
  <c r="AI9" i="7"/>
  <c r="A9" i="7"/>
  <c r="A26" i="7"/>
  <c r="AI4" i="7"/>
  <c r="AI17" i="7"/>
  <c r="A25" i="7"/>
  <c r="AI29" i="7"/>
  <c r="A18" i="7"/>
  <c r="AI21" i="7"/>
  <c r="AI5" i="7"/>
  <c r="A24" i="7"/>
  <c r="A16" i="7"/>
  <c r="A8" i="7"/>
  <c r="AI26" i="7"/>
  <c r="AI18" i="7"/>
  <c r="AI10" i="7"/>
  <c r="A23" i="7"/>
  <c r="A15" i="7"/>
  <c r="A7" i="7"/>
  <c r="A14" i="7"/>
  <c r="AI24" i="7"/>
  <c r="AI16" i="7"/>
  <c r="AI8" i="7"/>
  <c r="A29" i="7"/>
  <c r="A21" i="7"/>
  <c r="A13" i="7"/>
  <c r="A5" i="7"/>
  <c r="A22" i="7"/>
  <c r="A6" i="7"/>
  <c r="AI23" i="7"/>
  <c r="AI15" i="7"/>
  <c r="AI7" i="7"/>
  <c r="A28" i="7"/>
  <c r="A20" i="7"/>
  <c r="A12" i="7"/>
  <c r="A30" i="7"/>
  <c r="AI22" i="7"/>
  <c r="AI14" i="7"/>
  <c r="A27" i="7"/>
  <c r="A19" i="7"/>
  <c r="J13" i="8"/>
  <c r="Q15" i="6"/>
  <c r="A15" i="6" s="1"/>
  <c r="A13" i="6"/>
  <c r="A12" i="6"/>
  <c r="A40" i="6"/>
  <c r="J14" i="8" l="1"/>
  <c r="T10" i="9"/>
  <c r="Q16" i="6"/>
  <c r="A16" i="6" s="1"/>
  <c r="J15" i="8" l="1"/>
  <c r="T11" i="9"/>
  <c r="Q18" i="6"/>
  <c r="A18" i="6" s="1"/>
  <c r="Q39" i="6"/>
  <c r="J16" i="8" l="1"/>
  <c r="T12" i="9"/>
  <c r="Q43" i="6"/>
  <c r="A39" i="6"/>
  <c r="J17" i="8" l="1"/>
  <c r="T14" i="9" s="1"/>
  <c r="T13" i="9"/>
  <c r="A43" i="6"/>
  <c r="Q48" i="6"/>
  <c r="A48" i="6" s="1"/>
  <c r="Q51" i="6" l="1"/>
  <c r="A51" i="6" s="1"/>
  <c r="Q52" i="6" l="1"/>
  <c r="A52" i="6" s="1"/>
  <c r="Q53" i="6" l="1"/>
  <c r="A53" i="6" s="1"/>
  <c r="Q54" i="6" l="1"/>
  <c r="A54" i="6" s="1"/>
  <c r="Q56" i="6" l="1"/>
  <c r="A56" i="6" s="1"/>
  <c r="Q57" i="6" l="1"/>
  <c r="A57" i="6" s="1"/>
  <c r="Q79" i="6" l="1"/>
  <c r="M120" i="8" s="1"/>
  <c r="M81" i="8" l="1"/>
  <c r="M159" i="8"/>
  <c r="M42" i="8"/>
  <c r="E78" i="8" l="1"/>
  <c r="C72" i="9" s="1"/>
  <c r="E79" i="8"/>
  <c r="C73" i="9" s="1"/>
  <c r="E80" i="8"/>
  <c r="C74" i="9" s="1"/>
  <c r="E70" i="8"/>
  <c r="C64" i="9" s="1"/>
  <c r="E71" i="8"/>
  <c r="C65" i="9" s="1"/>
  <c r="E72" i="8"/>
  <c r="C66" i="9" s="1"/>
  <c r="E73" i="8"/>
  <c r="C67" i="9" s="1"/>
  <c r="E74" i="8"/>
  <c r="C68" i="9" s="1"/>
  <c r="E75" i="8"/>
  <c r="C69" i="9" s="1"/>
  <c r="E76" i="8"/>
  <c r="C70" i="9" s="1"/>
  <c r="E61" i="8"/>
  <c r="C55" i="9" s="1"/>
  <c r="E62" i="8"/>
  <c r="C56" i="9" s="1"/>
  <c r="E63" i="8"/>
  <c r="C57" i="9" s="1"/>
  <c r="E64" i="8"/>
  <c r="C58" i="9" s="1"/>
  <c r="E65" i="8"/>
  <c r="C59" i="9" s="1"/>
  <c r="E66" i="8"/>
  <c r="C60" i="9" s="1"/>
  <c r="E67" i="8"/>
  <c r="C61" i="9" s="1"/>
  <c r="E68" i="8"/>
  <c r="C62" i="9" s="1"/>
  <c r="E58" i="8"/>
  <c r="C52" i="9" s="1"/>
  <c r="E59" i="8"/>
  <c r="C53" i="9" s="1"/>
  <c r="E60" i="8"/>
  <c r="C54" i="9" s="1"/>
  <c r="E51" i="8"/>
  <c r="C45" i="9" s="1"/>
  <c r="E52" i="8"/>
  <c r="C46" i="9" s="1"/>
  <c r="E53" i="8"/>
  <c r="C47" i="9" s="1"/>
  <c r="E54" i="8"/>
  <c r="C48" i="9" s="1"/>
  <c r="E55" i="8"/>
  <c r="C49" i="9" s="1"/>
  <c r="E56" i="8"/>
  <c r="C50" i="9" s="1"/>
  <c r="E46" i="8"/>
  <c r="C40" i="9" s="1"/>
  <c r="E47" i="8"/>
  <c r="C41" i="9" s="1"/>
  <c r="E48" i="8"/>
  <c r="C42" i="9" s="1"/>
  <c r="E49" i="8"/>
  <c r="C43" i="9" s="1"/>
  <c r="E50" i="8"/>
  <c r="C44" i="9" s="1"/>
  <c r="E35" i="8"/>
  <c r="C32" i="9" s="1"/>
  <c r="E36" i="8"/>
  <c r="C33" i="9" s="1"/>
  <c r="E37" i="8"/>
  <c r="C34" i="9" s="1"/>
  <c r="E38" i="8"/>
  <c r="C35" i="9" s="1"/>
  <c r="E39" i="8"/>
  <c r="C36" i="9" s="1"/>
  <c r="E40" i="8"/>
  <c r="C37" i="9" s="1"/>
  <c r="E41" i="8"/>
  <c r="C38" i="9" s="1"/>
  <c r="E31" i="8"/>
  <c r="C28" i="9" s="1"/>
  <c r="E32" i="8"/>
  <c r="C29" i="9" s="1"/>
  <c r="E33" i="8"/>
  <c r="C30" i="9" s="1"/>
  <c r="E34" i="8"/>
  <c r="C31" i="9" s="1"/>
  <c r="E19" i="8"/>
  <c r="C16" i="9" s="1"/>
  <c r="E20" i="8"/>
  <c r="C17" i="9" s="1"/>
  <c r="E21" i="8"/>
  <c r="C18" i="9" s="1"/>
  <c r="E22" i="8"/>
  <c r="C19" i="9" s="1"/>
  <c r="E23" i="8"/>
  <c r="C20" i="9" s="1"/>
  <c r="E24" i="8"/>
  <c r="C21" i="9" s="1"/>
  <c r="E25" i="8"/>
  <c r="C22" i="9" s="1"/>
  <c r="E26" i="8"/>
  <c r="C23" i="9" s="1"/>
  <c r="E27" i="8"/>
  <c r="C24" i="9" s="1"/>
  <c r="E29" i="8"/>
  <c r="C26" i="9" s="1"/>
  <c r="E28" i="8"/>
  <c r="C25" i="9" s="1"/>
  <c r="E7" i="8"/>
  <c r="C4" i="9" s="1"/>
  <c r="E8" i="8"/>
  <c r="C5" i="9" s="1"/>
  <c r="E9" i="8"/>
  <c r="C6" i="9" s="1"/>
  <c r="E11" i="8"/>
  <c r="C8" i="9" s="1"/>
  <c r="E12" i="8"/>
  <c r="C9" i="9" s="1"/>
  <c r="E13" i="8"/>
  <c r="C10" i="9" s="1"/>
  <c r="E14" i="8"/>
  <c r="C11" i="9" s="1"/>
  <c r="E15" i="8"/>
  <c r="C12" i="9" s="1"/>
  <c r="E16" i="8"/>
  <c r="C13" i="9" s="1"/>
  <c r="E17" i="8"/>
  <c r="C14" i="9" s="1"/>
  <c r="E10" i="8"/>
  <c r="C7" i="9" s="1"/>
  <c r="B39" i="12"/>
  <c r="E36" i="12"/>
  <c r="A48" i="16"/>
  <c r="A47" i="16"/>
  <c r="A46" i="16"/>
  <c r="A45" i="16"/>
  <c r="A44" i="16"/>
  <c r="A43" i="16"/>
  <c r="A42" i="16"/>
  <c r="A41" i="16"/>
  <c r="A40" i="16"/>
  <c r="A39" i="16"/>
  <c r="A38" i="16"/>
  <c r="A37" i="16"/>
  <c r="A36" i="16"/>
  <c r="A35" i="16"/>
  <c r="A34" i="16"/>
  <c r="A33" i="16"/>
  <c r="A32" i="16"/>
  <c r="A31" i="16"/>
  <c r="A30" i="16"/>
  <c r="A29" i="16"/>
  <c r="A28" i="16"/>
  <c r="A26" i="16"/>
  <c r="A25" i="16"/>
  <c r="A24" i="16"/>
  <c r="A23" i="16"/>
  <c r="A22" i="16"/>
  <c r="A21" i="16"/>
  <c r="A20" i="16"/>
  <c r="A19" i="16"/>
  <c r="A18" i="16"/>
  <c r="A17" i="16"/>
  <c r="A48" i="13"/>
  <c r="A47" i="13"/>
  <c r="A46" i="13"/>
  <c r="A45" i="13"/>
  <c r="A44" i="13"/>
  <c r="A43" i="13"/>
  <c r="A42" i="13"/>
  <c r="A41" i="13"/>
  <c r="A40" i="13"/>
  <c r="A39" i="13"/>
  <c r="A38" i="13"/>
  <c r="A37" i="13"/>
  <c r="A36" i="13"/>
  <c r="A35" i="13"/>
  <c r="A34" i="13"/>
  <c r="A33" i="13"/>
  <c r="A32" i="13"/>
  <c r="A31" i="13"/>
  <c r="A30" i="13"/>
  <c r="A29" i="13"/>
  <c r="A28" i="13"/>
  <c r="A26" i="13"/>
  <c r="A25" i="13"/>
  <c r="A24" i="13"/>
  <c r="A23" i="13"/>
  <c r="A22" i="13"/>
  <c r="A21" i="13"/>
  <c r="A20" i="13"/>
  <c r="A19" i="13"/>
  <c r="A18" i="13"/>
  <c r="A17" i="13"/>
  <c r="B19" i="12"/>
  <c r="A3" i="12"/>
  <c r="A11" i="12"/>
  <c r="C3" i="9"/>
  <c r="A43" i="8"/>
  <c r="H68" i="9" l="1"/>
  <c r="L68" i="9"/>
  <c r="G68" i="9"/>
  <c r="E68" i="9"/>
  <c r="F68" i="9"/>
  <c r="F67" i="9"/>
  <c r="L67" i="9"/>
  <c r="H67" i="9"/>
  <c r="G67" i="9"/>
  <c r="E67" i="9"/>
  <c r="L66" i="9"/>
  <c r="H66" i="9"/>
  <c r="G66" i="9"/>
  <c r="E66" i="9"/>
  <c r="F66" i="9"/>
  <c r="L65" i="9"/>
  <c r="F65" i="9"/>
  <c r="H65" i="9"/>
  <c r="G65" i="9"/>
  <c r="E65" i="9"/>
  <c r="H64" i="9"/>
  <c r="G64" i="9"/>
  <c r="L64" i="9"/>
  <c r="E64" i="9"/>
  <c r="F64" i="9"/>
  <c r="L74" i="9"/>
  <c r="G74" i="9"/>
  <c r="E74" i="9"/>
  <c r="F74" i="9"/>
  <c r="H74" i="9"/>
  <c r="F70" i="9"/>
  <c r="L70" i="9"/>
  <c r="E70" i="9"/>
  <c r="H70" i="9"/>
  <c r="G70" i="9"/>
  <c r="G73" i="9"/>
  <c r="E73" i="9"/>
  <c r="F73" i="9"/>
  <c r="L73" i="9"/>
  <c r="H73" i="9"/>
  <c r="F69" i="9"/>
  <c r="E69" i="9"/>
  <c r="G69" i="9"/>
  <c r="L69" i="9"/>
  <c r="H69" i="9"/>
  <c r="E72" i="9"/>
  <c r="F72" i="9"/>
  <c r="L72" i="9"/>
  <c r="H72" i="9"/>
  <c r="G72" i="9"/>
  <c r="E60" i="9"/>
  <c r="F60" i="9"/>
  <c r="H60" i="9"/>
  <c r="G60" i="9"/>
  <c r="L60" i="9"/>
  <c r="L59" i="9"/>
  <c r="G59" i="9"/>
  <c r="F59" i="9"/>
  <c r="H59" i="9"/>
  <c r="E59" i="9"/>
  <c r="L58" i="9"/>
  <c r="F58" i="9"/>
  <c r="H58" i="9"/>
  <c r="G58" i="9"/>
  <c r="E58" i="9"/>
  <c r="H54" i="9"/>
  <c r="G54" i="9"/>
  <c r="L54" i="9"/>
  <c r="E54" i="9"/>
  <c r="F54" i="9"/>
  <c r="H57" i="9"/>
  <c r="F57" i="9"/>
  <c r="G57" i="9"/>
  <c r="E57" i="9"/>
  <c r="L57" i="9"/>
  <c r="L53" i="9"/>
  <c r="E53" i="9"/>
  <c r="F53" i="9"/>
  <c r="H53" i="9"/>
  <c r="G53" i="9"/>
  <c r="H56" i="9"/>
  <c r="G56" i="9"/>
  <c r="L56" i="9"/>
  <c r="E56" i="9"/>
  <c r="F56" i="9"/>
  <c r="L52" i="9"/>
  <c r="G52" i="9"/>
  <c r="E52" i="9"/>
  <c r="F52" i="9"/>
  <c r="H52" i="9"/>
  <c r="G55" i="9"/>
  <c r="L55" i="9"/>
  <c r="E55" i="9"/>
  <c r="F55" i="9"/>
  <c r="H55" i="9"/>
  <c r="L62" i="9"/>
  <c r="E62" i="9"/>
  <c r="F62" i="9"/>
  <c r="H62" i="9"/>
  <c r="G62" i="9"/>
  <c r="F61" i="9"/>
  <c r="E61" i="9"/>
  <c r="G61" i="9"/>
  <c r="H61" i="9"/>
  <c r="L61" i="9"/>
  <c r="L44" i="9"/>
  <c r="H44" i="9"/>
  <c r="G44" i="9"/>
  <c r="E44" i="9"/>
  <c r="F44" i="9"/>
  <c r="L47" i="9"/>
  <c r="H47" i="9"/>
  <c r="G47" i="9"/>
  <c r="F47" i="9"/>
  <c r="E47" i="9"/>
  <c r="F43" i="9"/>
  <c r="H43" i="9"/>
  <c r="L43" i="9"/>
  <c r="E43" i="9"/>
  <c r="G43" i="9"/>
  <c r="L46" i="9"/>
  <c r="H46" i="9"/>
  <c r="G46" i="9"/>
  <c r="E46" i="9"/>
  <c r="F46" i="9"/>
  <c r="L42" i="9"/>
  <c r="H42" i="9"/>
  <c r="G42" i="9"/>
  <c r="E42" i="9"/>
  <c r="F42" i="9"/>
  <c r="G45" i="9"/>
  <c r="F45" i="9"/>
  <c r="E45" i="9"/>
  <c r="L45" i="9"/>
  <c r="H45" i="9"/>
  <c r="G41" i="9"/>
  <c r="H41" i="9"/>
  <c r="L41" i="9"/>
  <c r="E41" i="9"/>
  <c r="F41" i="9"/>
  <c r="H40" i="9"/>
  <c r="G40" i="9"/>
  <c r="E40" i="9"/>
  <c r="F40" i="9"/>
  <c r="L40" i="9"/>
  <c r="L50" i="9"/>
  <c r="F50" i="9"/>
  <c r="G50" i="9"/>
  <c r="H50" i="9"/>
  <c r="E50" i="9"/>
  <c r="E49" i="9"/>
  <c r="L49" i="9"/>
  <c r="G49" i="9"/>
  <c r="F49" i="9"/>
  <c r="H49" i="9"/>
  <c r="L48" i="9"/>
  <c r="H48" i="9"/>
  <c r="G48" i="9"/>
  <c r="E48" i="9"/>
  <c r="F48" i="9"/>
  <c r="F37" i="9"/>
  <c r="H37" i="9"/>
  <c r="L37" i="9"/>
  <c r="G37" i="9"/>
  <c r="E37" i="9"/>
  <c r="H28" i="9"/>
  <c r="E28" i="9"/>
  <c r="F28" i="9"/>
  <c r="L28" i="9"/>
  <c r="G28" i="9"/>
  <c r="H36" i="9"/>
  <c r="L36" i="9"/>
  <c r="G36" i="9"/>
  <c r="E36" i="9"/>
  <c r="F36" i="9"/>
  <c r="F38" i="9"/>
  <c r="L38" i="9"/>
  <c r="G38" i="9"/>
  <c r="H38" i="9"/>
  <c r="E38" i="9"/>
  <c r="H35" i="9"/>
  <c r="L35" i="9"/>
  <c r="G35" i="9"/>
  <c r="E35" i="9"/>
  <c r="F35" i="9"/>
  <c r="G31" i="9"/>
  <c r="E31" i="9"/>
  <c r="F31" i="9"/>
  <c r="H31" i="9"/>
  <c r="L31" i="9"/>
  <c r="L34" i="9"/>
  <c r="F34" i="9"/>
  <c r="G34" i="9"/>
  <c r="H34" i="9"/>
  <c r="E34" i="9"/>
  <c r="G30" i="9"/>
  <c r="H30" i="9"/>
  <c r="L30" i="9"/>
  <c r="E30" i="9"/>
  <c r="F30" i="9"/>
  <c r="F33" i="9"/>
  <c r="G33" i="9"/>
  <c r="E33" i="9"/>
  <c r="H33" i="9"/>
  <c r="L33" i="9"/>
  <c r="H29" i="9"/>
  <c r="G29" i="9"/>
  <c r="E29" i="9"/>
  <c r="F29" i="9"/>
  <c r="L29" i="9"/>
  <c r="G32" i="9"/>
  <c r="L32" i="9"/>
  <c r="H32" i="9"/>
  <c r="E32" i="9"/>
  <c r="F32" i="9"/>
  <c r="E19" i="9"/>
  <c r="F19" i="9"/>
  <c r="G19" i="9"/>
  <c r="L19" i="9"/>
  <c r="H19" i="9"/>
  <c r="E25" i="9"/>
  <c r="G25" i="9"/>
  <c r="F25" i="9"/>
  <c r="L25" i="9"/>
  <c r="H25" i="9"/>
  <c r="L18" i="9"/>
  <c r="E18" i="9"/>
  <c r="F18" i="9"/>
  <c r="G18" i="9"/>
  <c r="H18" i="9"/>
  <c r="L26" i="9"/>
  <c r="H26" i="9"/>
  <c r="E26" i="9"/>
  <c r="F26" i="9"/>
  <c r="G26" i="9"/>
  <c r="F17" i="9"/>
  <c r="L17" i="9"/>
  <c r="E17" i="9"/>
  <c r="H17" i="9"/>
  <c r="G17" i="9"/>
  <c r="H20" i="9"/>
  <c r="L20" i="9"/>
  <c r="E20" i="9"/>
  <c r="F20" i="9"/>
  <c r="G20" i="9"/>
  <c r="L24" i="9"/>
  <c r="F24" i="9"/>
  <c r="G24" i="9"/>
  <c r="E24" i="9"/>
  <c r="H24" i="9"/>
  <c r="E16" i="9"/>
  <c r="L16" i="9"/>
  <c r="F16" i="9"/>
  <c r="G16" i="9"/>
  <c r="H16" i="9"/>
  <c r="E23" i="9"/>
  <c r="H23" i="9"/>
  <c r="L23" i="9"/>
  <c r="F23" i="9"/>
  <c r="G23" i="9"/>
  <c r="F22" i="9"/>
  <c r="L22" i="9"/>
  <c r="E22" i="9"/>
  <c r="G22" i="9"/>
  <c r="H22" i="9"/>
  <c r="L21" i="9"/>
  <c r="F21" i="9"/>
  <c r="G21" i="9"/>
  <c r="H21" i="9"/>
  <c r="E21" i="9"/>
  <c r="F14" i="9"/>
  <c r="G14" i="9"/>
  <c r="E14" i="9"/>
  <c r="H14" i="9"/>
  <c r="L14" i="9"/>
  <c r="F5" i="9"/>
  <c r="E5" i="9"/>
  <c r="G5" i="9"/>
  <c r="L5" i="9"/>
  <c r="H5" i="9"/>
  <c r="L13" i="9"/>
  <c r="F13" i="9"/>
  <c r="H13" i="9"/>
  <c r="E13" i="9"/>
  <c r="G13" i="9"/>
  <c r="H4" i="9"/>
  <c r="L4" i="9"/>
  <c r="F4" i="9"/>
  <c r="G4" i="9"/>
  <c r="E4" i="9"/>
  <c r="F12" i="9"/>
  <c r="G12" i="9"/>
  <c r="E12" i="9"/>
  <c r="H12" i="9"/>
  <c r="L12" i="9"/>
  <c r="L3" i="9"/>
  <c r="H3" i="9"/>
  <c r="F3" i="9"/>
  <c r="G3" i="9"/>
  <c r="E3" i="9"/>
  <c r="H11" i="9"/>
  <c r="L11" i="9"/>
  <c r="F11" i="9"/>
  <c r="E11" i="9"/>
  <c r="G11" i="9"/>
  <c r="L10" i="9"/>
  <c r="F10" i="9"/>
  <c r="G10" i="9"/>
  <c r="E10" i="9"/>
  <c r="H10" i="9"/>
  <c r="F9" i="9"/>
  <c r="E9" i="9"/>
  <c r="G9" i="9"/>
  <c r="H9" i="9"/>
  <c r="L9" i="9"/>
  <c r="L8" i="9"/>
  <c r="E8" i="9"/>
  <c r="H8" i="9"/>
  <c r="F8" i="9"/>
  <c r="G8" i="9"/>
  <c r="L7" i="9"/>
  <c r="F7" i="9"/>
  <c r="E7" i="9"/>
  <c r="G7" i="9"/>
  <c r="H7" i="9"/>
  <c r="L6" i="9"/>
  <c r="H6" i="9"/>
  <c r="F6" i="9"/>
  <c r="G6" i="9"/>
  <c r="E6" i="9"/>
  <c r="O5" i="9"/>
  <c r="O30" i="9"/>
  <c r="O16" i="9"/>
  <c r="O8" i="9"/>
  <c r="O4" i="9"/>
  <c r="O37" i="9"/>
  <c r="O33" i="9"/>
  <c r="O29" i="9"/>
  <c r="O25" i="9"/>
  <c r="O19" i="9"/>
  <c r="O15" i="9"/>
  <c r="O11" i="9"/>
  <c r="O36" i="9"/>
  <c r="O32" i="9"/>
  <c r="O28" i="9"/>
  <c r="O24" i="9"/>
  <c r="O6" i="9"/>
  <c r="O18" i="9"/>
  <c r="O14" i="9"/>
  <c r="O10" i="9"/>
  <c r="O40" i="9"/>
  <c r="O35" i="9"/>
  <c r="O31" i="9"/>
  <c r="O27" i="9"/>
  <c r="O21" i="9"/>
  <c r="O13" i="9"/>
  <c r="O38" i="9"/>
  <c r="O20" i="9"/>
  <c r="O22" i="9"/>
  <c r="O17" i="9"/>
  <c r="O9" i="9"/>
  <c r="O39" i="9"/>
  <c r="O34" i="9"/>
  <c r="O26" i="9"/>
  <c r="O12" i="9"/>
  <c r="O7" i="9"/>
  <c r="O23" i="9"/>
  <c r="B16" i="4" l="1"/>
  <c r="B39" i="4" l="1"/>
  <c r="B40" i="4"/>
  <c r="B29" i="4"/>
  <c r="B20" i="4"/>
  <c r="B35" i="4"/>
  <c r="B22" i="4"/>
  <c r="B42" i="4"/>
  <c r="B18" i="4"/>
  <c r="B19" i="4"/>
  <c r="A42" i="8" l="1"/>
  <c r="B24" i="4"/>
  <c r="B28" i="4"/>
  <c r="B45" i="4"/>
  <c r="B37" i="4"/>
  <c r="B17" i="4"/>
  <c r="B41" i="4"/>
  <c r="B43" i="4"/>
  <c r="B36" i="4"/>
  <c r="B27" i="4"/>
  <c r="B32" i="4"/>
  <c r="B25" i="4"/>
  <c r="B44" i="4"/>
  <c r="B34" i="4"/>
  <c r="B38" i="4"/>
  <c r="B23" i="4"/>
  <c r="B31" i="4"/>
  <c r="B30" i="4"/>
  <c r="B21" i="4"/>
  <c r="B26" i="4"/>
  <c r="B33" i="4"/>
  <c r="B4" i="7" l="1"/>
  <c r="B3" i="7"/>
  <c r="G3" i="7" l="1"/>
  <c r="AD3" i="7"/>
  <c r="AN3" i="7"/>
  <c r="AE3" i="7"/>
  <c r="AH3" i="7"/>
  <c r="AL3" i="7"/>
  <c r="G4" i="7"/>
  <c r="AH4" i="7"/>
  <c r="AN4" i="7"/>
  <c r="AL4" i="7"/>
  <c r="AD4" i="7"/>
  <c r="AE4" i="7"/>
  <c r="E77" i="8" l="1"/>
  <c r="C71" i="9" s="1"/>
  <c r="H71" i="9" l="1"/>
  <c r="G71" i="9"/>
  <c r="E71" i="9"/>
  <c r="F71" i="9"/>
  <c r="L71" i="9"/>
</calcChain>
</file>

<file path=xl/sharedStrings.xml><?xml version="1.0" encoding="utf-8"?>
<sst xmlns="http://schemas.openxmlformats.org/spreadsheetml/2006/main" count="1134" uniqueCount="236">
  <si>
    <t>Le Pouvoir Organisateur</t>
  </si>
  <si>
    <t>,</t>
  </si>
  <si>
    <t>à l'adresse</t>
  </si>
  <si>
    <t xml:space="preserve">valablement représentée par </t>
  </si>
  <si>
    <t>en sa qualité de</t>
  </si>
  <si>
    <t>.</t>
  </si>
  <si>
    <t>Cette déclaration d’adhésion est signée en application de la décision du gouvernement portant sur la création d’une centrale d’achats pour la fourniture de gaz et d’électricité dans les établissements non-scolaires et scolaires, tous réseaux confondus de la Fédération Wallonie Bruxelles.</t>
  </si>
  <si>
    <t xml:space="preserve">Le Ministère a pour mission de mettre en place cette centrale d’achats. </t>
  </si>
  <si>
    <t>Par la présente, le Pouvoir Organisateur adhère à la centrale d’achats de gaz et d’électricité que le Ministère de la Fédération Wallonie Bruxelles va créer pour couvrir ses besoins en gaz et/ou électricité (cocher les cases utiles) pour la période du 1er janvier 2023 au 31 décembre 2026.</t>
  </si>
  <si>
    <t xml:space="preserve">Adhésion à la centrale d’achats pour la fourniture de gaz </t>
  </si>
  <si>
    <t>Adhésion à la centrale d’achats pour la fourniture d’électricité</t>
  </si>
  <si>
    <t>La liste des points de fourniture et les autres informations utiles sont à mentionner dans les tableaux repris en annexe de la présente déclaration d’intention en fonction des choix ci-dessus (Cf. annexe 1 - Gaz et annexe 2 – Électricité).</t>
  </si>
  <si>
    <t xml:space="preserve">1. Objet </t>
  </si>
  <si>
    <t>2. Adhésion</t>
  </si>
  <si>
    <t xml:space="preserve">4. Clauses plus précises </t>
  </si>
  <si>
    <t>La présente déclaration d’adhésion sera complétée, avant le début de la fourniture, par le contrat de fourniture de gaz et d’électricité, c’est-à-dire par le cahier des charges qui figure en annexe ainsi que l’offre ou les offres retenues, comportant des clauses plus précises relatives entre autres à la facturation.</t>
  </si>
  <si>
    <t>Fait à</t>
  </si>
  <si>
    <t>le</t>
  </si>
  <si>
    <r>
      <t>3.</t>
    </r>
    <r>
      <rPr>
        <sz val="11"/>
        <color theme="1"/>
        <rFont val="Calibri"/>
        <family val="2"/>
        <scheme val="minor"/>
      </rPr>
      <t xml:space="preserve"> Début et durée du contrat de fourniture </t>
    </r>
  </si>
  <si>
    <r>
      <t>La fourniture d’électricité et de gaz commence aussitôt que les modalités et durées de préavis permettant la résiliation des contrats de fourniture éventuellement en cours ont été respectées. La date de début de fourniture sera dès lors au plus tôt le 1</t>
    </r>
    <r>
      <rPr>
        <vertAlign val="superscript"/>
        <sz val="11"/>
        <color theme="1"/>
        <rFont val="Calibri"/>
        <family val="2"/>
        <scheme val="minor"/>
      </rPr>
      <t>er</t>
    </r>
    <r>
      <rPr>
        <sz val="11"/>
        <color theme="1"/>
        <rFont val="Calibri"/>
        <family val="2"/>
        <scheme val="minor"/>
      </rPr>
      <t xml:space="preserve"> janvier 2023 et peut varier d’un point de fourniture à l’autre pour un même établissement.</t>
    </r>
  </si>
  <si>
    <t xml:space="preserve">Annexe 1 de la déclaration d’adhésion : Liste des points de fourniture de gaz </t>
  </si>
  <si>
    <t>Adresse de facturation</t>
  </si>
  <si>
    <t>N° FASE (établissement)</t>
  </si>
  <si>
    <t>N° FASE (implantation)</t>
  </si>
  <si>
    <t>Personne de contact</t>
  </si>
  <si>
    <t>N° de téléphone</t>
  </si>
  <si>
    <t>Email de contact</t>
  </si>
  <si>
    <t xml:space="preserve">Inclus dans la centrale d’achat 2019 – 2022 du Ministère ? </t>
  </si>
  <si>
    <t>Type de fourniture</t>
  </si>
  <si>
    <t>Type de relevé</t>
  </si>
  <si>
    <t>Date de fin du contrat en cours</t>
  </si>
  <si>
    <r>
      <t xml:space="preserve">N° de site EDIFIC </t>
    </r>
    <r>
      <rPr>
        <b/>
        <sz val="11"/>
        <color theme="1"/>
        <rFont val="Calibri"/>
        <family val="2"/>
        <scheme val="minor"/>
      </rPr>
      <t>(uniquement pour les implantations de WBE)</t>
    </r>
  </si>
  <si>
    <r>
      <t>CODES EAN (</t>
    </r>
    <r>
      <rPr>
        <b/>
        <sz val="11"/>
        <color theme="1"/>
        <rFont val="Calibri"/>
        <family val="2"/>
        <scheme val="minor"/>
      </rPr>
      <t>gaz</t>
    </r>
    <r>
      <rPr>
        <sz val="11"/>
        <color theme="1"/>
        <rFont val="Calibri"/>
        <family val="2"/>
        <scheme val="minor"/>
      </rPr>
      <t>)</t>
    </r>
  </si>
  <si>
    <r>
      <t xml:space="preserve">Durée du préavis </t>
    </r>
    <r>
      <rPr>
        <b/>
        <sz val="11"/>
        <color theme="1"/>
        <rFont val="Calibri"/>
        <family val="2"/>
        <scheme val="minor"/>
      </rPr>
      <t>(en mois)</t>
    </r>
  </si>
  <si>
    <t>OUI</t>
  </si>
  <si>
    <t>NON</t>
  </si>
  <si>
    <t>Haute Pression</t>
  </si>
  <si>
    <t>Basse Pression</t>
  </si>
  <si>
    <t>(à renvoyer à l’adresse cellule.energie@cfwb.be)</t>
  </si>
  <si>
    <t>Autoproduction photovoltaïque / cogénération / autre + date de mise en service</t>
  </si>
  <si>
    <t>Haute Tension</t>
  </si>
  <si>
    <t>Basse Tension</t>
  </si>
  <si>
    <r>
      <t>CODES EAN (</t>
    </r>
    <r>
      <rPr>
        <b/>
        <sz val="11"/>
        <color theme="1"/>
        <rFont val="Calibri"/>
        <family val="2"/>
        <scheme val="minor"/>
      </rPr>
      <t>électricité</t>
    </r>
    <r>
      <rPr>
        <sz val="11"/>
        <color theme="1"/>
        <rFont val="Calibri"/>
        <family val="2"/>
        <scheme val="minor"/>
      </rPr>
      <t>)</t>
    </r>
  </si>
  <si>
    <t>Type de compteur</t>
  </si>
  <si>
    <r>
      <t>Consommation annuelle</t>
    </r>
    <r>
      <rPr>
        <b/>
        <sz val="11"/>
        <color theme="1"/>
        <rFont val="Calibri"/>
        <family val="2"/>
        <scheme val="minor"/>
      </rPr>
      <t xml:space="preserve"> 
(en kWh)</t>
    </r>
  </si>
  <si>
    <r>
      <t xml:space="preserve">Durée du préavis 
</t>
    </r>
    <r>
      <rPr>
        <b/>
        <sz val="11"/>
        <color theme="1"/>
        <rFont val="Calibri"/>
        <family val="2"/>
        <scheme val="minor"/>
      </rPr>
      <t>(en mois)</t>
    </r>
  </si>
  <si>
    <t>Annexe 2 de la déclaration d’adhésion : Liste des points de fourniture d’électricité</t>
  </si>
  <si>
    <t>N° Site EDIFICF</t>
  </si>
  <si>
    <t>EAN</t>
  </si>
  <si>
    <t>Energie</t>
  </si>
  <si>
    <t>Type relève</t>
  </si>
  <si>
    <t>ID relève</t>
  </si>
  <si>
    <t>Adresse URBIS bâtiment EDIFICF - Nom EDIFICF</t>
  </si>
  <si>
    <t>Adresse Fourniture</t>
  </si>
  <si>
    <t>N. Jours pour 2018, 2019, 2020, 2021</t>
  </si>
  <si>
    <t>Consommation 2018 (MWh)</t>
  </si>
  <si>
    <t>Consommation 2019 (MWh)</t>
  </si>
  <si>
    <t>Consommation 2020 (MWh)</t>
  </si>
  <si>
    <t>Consommation 2021 (MWh)</t>
  </si>
  <si>
    <t>Consommation 2022 (MWh)</t>
  </si>
  <si>
    <t>Consommation 2023 (MWh)</t>
  </si>
  <si>
    <t>Consommation 2024 (MWh)</t>
  </si>
  <si>
    <t>Consommation 2025 (MWh)</t>
  </si>
  <si>
    <t>Obsolète</t>
  </si>
  <si>
    <t>Fournisseurs 2018, 2019, 2020</t>
  </si>
  <si>
    <t>Fournisseurs 2021</t>
  </si>
  <si>
    <t>Fournisseurs 2022</t>
  </si>
  <si>
    <t>Fournisseurs 2023</t>
  </si>
  <si>
    <t>Fournisseurs 2024</t>
  </si>
  <si>
    <t>Fournisseurs 2025</t>
  </si>
  <si>
    <t>Commentaires</t>
  </si>
  <si>
    <t>Région</t>
  </si>
  <si>
    <t>N. Compteur</t>
  </si>
  <si>
    <t>ID PLAGE</t>
  </si>
  <si>
    <t>Scolaire / NON scolaire / subventionné / WBE</t>
  </si>
  <si>
    <t>BAT assigné?</t>
  </si>
  <si>
    <t>Type relève2</t>
  </si>
  <si>
    <t>Pression/Tension</t>
  </si>
  <si>
    <t>Conso annuelle heure pleine (moyenne)
[MWh]</t>
  </si>
  <si>
    <t>Conso annuelle heure creuses (moyenne)
[MWh]</t>
  </si>
  <si>
    <t>Volume total consommé annuellement (moyenne)
[MWh]</t>
  </si>
  <si>
    <t>Adresse de livraison</t>
  </si>
  <si>
    <t>Adresse EDIFICf</t>
  </si>
  <si>
    <t>Nom EDIFICf</t>
  </si>
  <si>
    <t>Date de fin de contrat éventuel (scolaire et non-scolaire)</t>
  </si>
  <si>
    <t>Date de fin contrat Engie</t>
  </si>
  <si>
    <t>Central d'achat 2019-2022 [OUI/NON]</t>
  </si>
  <si>
    <t>Gaz Naturel</t>
  </si>
  <si>
    <t>Électricité</t>
  </si>
  <si>
    <t>Pag. 2 de 2</t>
  </si>
  <si>
    <t>Pag. 1 de 2</t>
  </si>
  <si>
    <t>Mensuel (MMR)</t>
  </si>
  <si>
    <t>Annuel (YMR)</t>
  </si>
  <si>
    <t>Automatique (AMR)</t>
  </si>
  <si>
    <r>
      <t>Consommation annuelle</t>
    </r>
    <r>
      <rPr>
        <b/>
        <sz val="11"/>
        <color theme="1"/>
        <rFont val="Calibri"/>
        <family val="2"/>
        <scheme val="minor"/>
      </rPr>
      <t xml:space="preserve">
(en kWh)</t>
    </r>
  </si>
  <si>
    <t>Réseau</t>
  </si>
  <si>
    <t xml:space="preserve">Niveau d’enseignement </t>
  </si>
  <si>
    <t>Début période conso.</t>
  </si>
  <si>
    <t>Fin période conso.</t>
  </si>
  <si>
    <t>Consommation globale (MWh)</t>
  </si>
  <si>
    <t>Montant total (€ HTVA)</t>
  </si>
  <si>
    <t>Fourniteur</t>
  </si>
  <si>
    <r>
      <t xml:space="preserve">Consommation globale 
</t>
    </r>
    <r>
      <rPr>
        <b/>
        <sz val="11"/>
        <color theme="1"/>
        <rFont val="Calibri"/>
        <family val="2"/>
        <scheme val="minor"/>
      </rPr>
      <t>(en kWh)</t>
    </r>
  </si>
  <si>
    <r>
      <t xml:space="preserve">Montant total 
</t>
    </r>
    <r>
      <rPr>
        <b/>
        <sz val="11"/>
        <color theme="1"/>
        <rFont val="Calibri"/>
        <family val="2"/>
        <scheme val="minor"/>
      </rPr>
      <t>(€ HTVA)</t>
    </r>
  </si>
  <si>
    <r>
      <t xml:space="preserve">Consommation annuelle </t>
    </r>
    <r>
      <rPr>
        <b/>
        <sz val="11"/>
        <color theme="1"/>
        <rFont val="Calibri"/>
        <family val="2"/>
        <scheme val="minor"/>
      </rPr>
      <t>Heures Pleines</t>
    </r>
    <r>
      <rPr>
        <sz val="11"/>
        <color theme="1"/>
        <rFont val="Calibri"/>
        <family val="2"/>
        <scheme val="minor"/>
      </rPr>
      <t xml:space="preserve"> 
</t>
    </r>
    <r>
      <rPr>
        <b/>
        <sz val="11"/>
        <color theme="1"/>
        <rFont val="Calibri"/>
        <family val="2"/>
        <scheme val="minor"/>
      </rPr>
      <t>(en kWh)</t>
    </r>
  </si>
  <si>
    <r>
      <t xml:space="preserve">Consommation annuelle </t>
    </r>
    <r>
      <rPr>
        <b/>
        <sz val="11"/>
        <color theme="1"/>
        <rFont val="Calibri"/>
        <family val="2"/>
        <scheme val="minor"/>
      </rPr>
      <t>Heures Creuses</t>
    </r>
    <r>
      <rPr>
        <sz val="11"/>
        <color theme="1"/>
        <rFont val="Calibri"/>
        <family val="2"/>
        <scheme val="minor"/>
      </rPr>
      <t xml:space="preserve">
</t>
    </r>
    <r>
      <rPr>
        <b/>
        <sz val="11"/>
        <color theme="1"/>
        <rFont val="Calibri"/>
        <family val="2"/>
        <scheme val="minor"/>
      </rPr>
      <t>(en kWh)</t>
    </r>
  </si>
  <si>
    <t>Niveau d’enseignement</t>
  </si>
  <si>
    <t>WBE</t>
  </si>
  <si>
    <t>Libre confessionnel subventionné</t>
  </si>
  <si>
    <t>Libre non confessionnel subventionné</t>
  </si>
  <si>
    <t>Officiel subventionné</t>
  </si>
  <si>
    <t>Maternel ordinaire</t>
  </si>
  <si>
    <t>Maternel spécialisé</t>
  </si>
  <si>
    <t>Primaire ordinaire</t>
  </si>
  <si>
    <t>Primaire spécialisé</t>
  </si>
  <si>
    <t>Secondaire artistique</t>
  </si>
  <si>
    <t>Secondaire ordinaire CEFA</t>
  </si>
  <si>
    <t>Secondaire ordinaire de plein exercice</t>
  </si>
  <si>
    <t>Secondaire spécialisé</t>
  </si>
  <si>
    <t>Artistique à horaire réduit</t>
  </si>
  <si>
    <t>Promotion sociale secondaire</t>
  </si>
  <si>
    <t>Promotion sociale supérieur</t>
  </si>
  <si>
    <t>Universitaire</t>
  </si>
  <si>
    <t>Hautes Ecoles ESA – Ecoles sup. des arts</t>
  </si>
  <si>
    <t>Centre de dépaysement</t>
  </si>
  <si>
    <t>Centre de Technologie Avancée</t>
  </si>
  <si>
    <t>Centre PMS</t>
  </si>
  <si>
    <t>Service PSE</t>
  </si>
  <si>
    <t>Centre technique</t>
  </si>
  <si>
    <t>Home d’accueil permanent</t>
  </si>
  <si>
    <t>Internat primaire ordinaire</t>
  </si>
  <si>
    <t>Internat secondaire ordinaire</t>
  </si>
  <si>
    <t>Internat spécialisé</t>
  </si>
  <si>
    <t>Internat supérieur</t>
  </si>
  <si>
    <t>ID Site</t>
  </si>
  <si>
    <t>N° d'installation</t>
  </si>
  <si>
    <t>Rue (livraison)</t>
  </si>
  <si>
    <t>N° (livraison)</t>
  </si>
  <si>
    <t>Code postal (livraison)</t>
  </si>
  <si>
    <t>Commune (livraison)</t>
  </si>
  <si>
    <t>Région (livraison)</t>
  </si>
  <si>
    <t>Relevé</t>
  </si>
  <si>
    <t>Mode de relevé</t>
  </si>
  <si>
    <t>Nbre jours conso.</t>
  </si>
  <si>
    <t>Consommation heures pleines (MWh)</t>
  </si>
  <si>
    <t>Consommation heures creuses (MWh)</t>
  </si>
  <si>
    <t>Mensuel</t>
  </si>
  <si>
    <t>Aide à la jeunesse</t>
  </si>
  <si>
    <t>Jeunesse</t>
  </si>
  <si>
    <t>Organisme d’Intérêt Public (OIP)</t>
  </si>
  <si>
    <t>Maison de justice</t>
  </si>
  <si>
    <t>Sport</t>
  </si>
  <si>
    <t>Culture</t>
  </si>
  <si>
    <t>Hôpital universitaire</t>
  </si>
  <si>
    <t>Parlement de la FWB</t>
  </si>
  <si>
    <t>Nom de l’établissement</t>
  </si>
  <si>
    <t>Numéro d’entreprise</t>
  </si>
  <si>
    <t>Tapez "x" si SCOLAIRE</t>
  </si>
  <si>
    <t>Déclaration d’adhésion à la centrale d’achats du Ministère de la Fédération Wallonie-Bruxelles pour la fourniture de gaz et d’électricité</t>
  </si>
  <si>
    <t>L'Organisme</t>
  </si>
  <si>
    <t>ci-après dénommé “l’Adhérent”</t>
  </si>
  <si>
    <t>Par la présente, l'Adhérent adhère à la centrale d’achats de gaz et d’électricité que le Ministère de la Fédération Wallonie Bruxelles va créer pour couvrir ses besoins en gaz et/ou électricité (cocher les cases utiles) pour la période du 1er janvier 2023 au 31 décembre 2026.</t>
  </si>
  <si>
    <t>L'Adhérent</t>
  </si>
  <si>
    <t>Nom de l’organisme</t>
  </si>
  <si>
    <t>Secteur</t>
  </si>
  <si>
    <t>Nom de l’implantation</t>
  </si>
  <si>
    <r>
      <t xml:space="preserve"> À renvoyer signé et scanné au plus tard le 25 mars 2022 par email à </t>
    </r>
    <r>
      <rPr>
        <b/>
        <u/>
        <sz val="8"/>
        <color theme="4" tint="-0.249977111117893"/>
        <rFont val="Calibri"/>
        <family val="2"/>
        <scheme val="minor"/>
      </rPr>
      <t>cellule.energie@cfwb.be</t>
    </r>
    <r>
      <rPr>
        <b/>
        <sz val="8"/>
        <color theme="1"/>
        <rFont val="Calibri"/>
        <family val="2"/>
        <scheme val="minor"/>
      </rPr>
      <t xml:space="preserve"> avec demande d’accusé de lecture</t>
    </r>
  </si>
  <si>
    <r>
      <t xml:space="preserve">Annexe 1 bis de la déclaration d’adhésion : Liste des consommations </t>
    </r>
    <r>
      <rPr>
        <b/>
        <sz val="11"/>
        <color theme="1"/>
        <rFont val="Calibri"/>
        <family val="2"/>
        <scheme val="minor"/>
      </rPr>
      <t>mensuelles</t>
    </r>
    <r>
      <rPr>
        <sz val="11"/>
        <color theme="1"/>
        <rFont val="Calibri"/>
        <family val="2"/>
        <scheme val="minor"/>
      </rPr>
      <t xml:space="preserve"> gaz </t>
    </r>
  </si>
  <si>
    <t>La liste des points de fourniture et les autres informations utiles sont à mentionner dans les tableaux repris en annexe de la présente déclaration d’intention en fonction des choix ci-dessus (Cf. annexe 1 &amp; 1bis - Gaz et annexe 2 – Électricité).</t>
  </si>
  <si>
    <t>Déclaration d’adhésion à la centrale d’achats du Ministère de la Fédération Wallonie-Bruxelles pour la fourniture de gaz et d’électricité verte</t>
  </si>
  <si>
    <t>Code postal</t>
  </si>
  <si>
    <t>Adresse du point de fourniture</t>
  </si>
  <si>
    <t>N°</t>
  </si>
  <si>
    <t>Fournisseur</t>
  </si>
  <si>
    <t>1ère mois</t>
  </si>
  <si>
    <t>2ème mois</t>
  </si>
  <si>
    <t>3ème mois</t>
  </si>
  <si>
    <t>4ème mois</t>
  </si>
  <si>
    <t>5ème mois</t>
  </si>
  <si>
    <t>6ème mois</t>
  </si>
  <si>
    <t>7ème mois</t>
  </si>
  <si>
    <t>8ème mois</t>
  </si>
  <si>
    <t>9ème mois</t>
  </si>
  <si>
    <t>10ème mois</t>
  </si>
  <si>
    <t>11ème mois</t>
  </si>
  <si>
    <t>12ème mois</t>
  </si>
  <si>
    <t>Commune</t>
  </si>
  <si>
    <t>N° site EDIFIC</t>
  </si>
  <si>
    <t>Notes eventuelles</t>
  </si>
  <si>
    <t>Autoproduction</t>
  </si>
  <si>
    <t>Autre</t>
  </si>
  <si>
    <t>Photovoltaïque</t>
  </si>
  <si>
    <t>Cogénération</t>
  </si>
  <si>
    <t>Solaire Termique</t>
  </si>
  <si>
    <t>Aérovoltaïque (Solaire Termique + Photovoltaïque)</t>
  </si>
  <si>
    <t>Eolienne/Mini-éolienne</t>
  </si>
  <si>
    <t>Micro-hydroélectricité</t>
  </si>
  <si>
    <t>Pag. 1 de 3</t>
  </si>
  <si>
    <t>Pag. 2 de 3</t>
  </si>
  <si>
    <t>Pag. 3 de 3</t>
  </si>
  <si>
    <t>Pag. 1 de 4</t>
  </si>
  <si>
    <t>Pag. 1 de 5</t>
  </si>
  <si>
    <t>Pag. 2 de 4</t>
  </si>
  <si>
    <t>Pag. 2 de 5</t>
  </si>
  <si>
    <t>Pag. 3 de 4</t>
  </si>
  <si>
    <t>Pag. 3 de 5</t>
  </si>
  <si>
    <t>Pag. 4 de 4</t>
  </si>
  <si>
    <t>Pag. 4 de 5</t>
  </si>
  <si>
    <t>Pag. 6 de 6</t>
  </si>
  <si>
    <t>Pag. 5 de 6</t>
  </si>
  <si>
    <t>Pag. 4 de 6</t>
  </si>
  <si>
    <t>Pag. 3 de 6</t>
  </si>
  <si>
    <t>Pag. 2 de 6</t>
  </si>
  <si>
    <t>Pag. 1 de 6</t>
  </si>
  <si>
    <t>Année de consommation</t>
  </si>
  <si>
    <t>Un tableau doit être rempli pour chaque EAN gaz, lorsque le type de relevé est soit AMR, soit MMR. Les consommations reprises dans ces tableaux doivent être de la même année que les consommations globales mentionnées dans l'annexe 1.</t>
  </si>
  <si>
    <t>Tableau 1</t>
  </si>
  <si>
    <t>Tableau 2</t>
  </si>
  <si>
    <t>Tableau 3</t>
  </si>
  <si>
    <t>Tableau 4</t>
  </si>
  <si>
    <t>Tableau 5</t>
  </si>
  <si>
    <t>Tableau 6</t>
  </si>
  <si>
    <t>Tableau 7</t>
  </si>
  <si>
    <r>
      <t xml:space="preserve"> À renvoyer signé et scanné au plus tard le 31 mars 2022 par email à </t>
    </r>
    <r>
      <rPr>
        <b/>
        <u/>
        <sz val="8"/>
        <color theme="4" tint="-0.249977111117893"/>
        <rFont val="Calibri"/>
        <family val="2"/>
        <scheme val="minor"/>
      </rPr>
      <t>cellule.energie@cfwb.be</t>
    </r>
    <r>
      <rPr>
        <b/>
        <sz val="8"/>
        <color theme="1"/>
        <rFont val="Calibri"/>
        <family val="2"/>
        <scheme val="minor"/>
      </rPr>
      <t xml:space="preserve"> avec demande d’accusé de lecture</t>
    </r>
  </si>
  <si>
    <t>Tableau 8</t>
  </si>
  <si>
    <t>Tableau 9</t>
  </si>
  <si>
    <t>Tableau 10</t>
  </si>
  <si>
    <t>Tableau 11</t>
  </si>
  <si>
    <t>Tableau 12</t>
  </si>
  <si>
    <t>Tableau 13</t>
  </si>
  <si>
    <t>Tableau 14</t>
  </si>
  <si>
    <t>Tableau 15</t>
  </si>
  <si>
    <t>Tableau 16</t>
  </si>
  <si>
    <t>Tableau 17</t>
  </si>
  <si>
    <t>Tableau 18</t>
  </si>
  <si>
    <t>541414785412654714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</si>
</sst>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 &quot;€&quot;"/>
    <numFmt numFmtId="166" formatCode="[&lt;=9999999]###\-####;\(\+\3\2\)\ 0###\ ###\ ##\ ##"/>
  </numFmts>
  <fonts count="17" x14ac:knownFonts="1">
    <font>
      <sz val="11"/>
      <color theme="1"/>
      <name val="Calibri"/>
      <family val="2"/>
      <scheme val="minor"/>
    </font>
    <font>
      <b/>
      <sz val="11"/>
      <color rgb="FFFA7D00"/>
      <name val="Calibri"/>
      <family val="2"/>
      <scheme val="minor"/>
    </font>
    <font>
      <b/>
      <sz val="11"/>
      <color theme="1"/>
      <name val="Calibri"/>
      <family val="2"/>
      <scheme val="minor"/>
    </font>
    <font>
      <b/>
      <u/>
      <sz val="12"/>
      <color theme="1"/>
      <name val="Calibri"/>
      <family val="2"/>
      <scheme val="minor"/>
    </font>
    <font>
      <vertAlign val="superscript"/>
      <sz val="11"/>
      <color theme="1"/>
      <name val="Calibri"/>
      <family val="2"/>
      <scheme val="minor"/>
    </font>
    <font>
      <b/>
      <sz val="11"/>
      <name val="Calibri"/>
      <family val="2"/>
      <scheme val="minor"/>
    </font>
    <font>
      <i/>
      <sz val="11"/>
      <color theme="1"/>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b/>
      <sz val="8"/>
      <color theme="1"/>
      <name val="Calibri"/>
      <family val="2"/>
      <scheme val="minor"/>
    </font>
    <font>
      <b/>
      <u/>
      <sz val="8"/>
      <color theme="4" tint="-0.249977111117893"/>
      <name val="Calibri"/>
      <family val="2"/>
      <scheme val="minor"/>
    </font>
    <font>
      <sz val="11"/>
      <name val="Calibri"/>
      <family val="2"/>
      <scheme val="minor"/>
    </font>
    <font>
      <sz val="11"/>
      <color theme="1"/>
      <name val="Calibri"/>
      <family val="2"/>
      <scheme val="minor"/>
    </font>
    <font>
      <sz val="11"/>
      <color theme="0" tint="-0.499984740745262"/>
      <name val="Calibri"/>
      <family val="2"/>
      <scheme val="minor"/>
    </font>
    <font>
      <u/>
      <sz val="9"/>
      <color theme="10"/>
      <name val="Calibri"/>
      <family val="2"/>
      <scheme val="minor"/>
    </font>
    <font>
      <sz val="9"/>
      <color theme="1"/>
      <name val="Calibri"/>
      <family val="2"/>
      <scheme val="minor"/>
    </font>
  </fonts>
  <fills count="9">
    <fill>
      <patternFill patternType="none"/>
    </fill>
    <fill>
      <patternFill patternType="gray125"/>
    </fill>
    <fill>
      <patternFill patternType="solid">
        <fgColor rgb="FFF2F2F2"/>
      </patternFill>
    </fill>
    <fill>
      <patternFill patternType="solid">
        <fgColor theme="0" tint="-0.499984740745262"/>
        <bgColor indexed="64"/>
      </patternFill>
    </fill>
    <fill>
      <patternFill patternType="solid">
        <fgColor rgb="FFFFFF00"/>
        <bgColor indexed="64"/>
      </patternFill>
    </fill>
    <fill>
      <patternFill patternType="solid">
        <fgColor rgb="FF92D050"/>
        <bgColor indexed="64"/>
      </patternFill>
    </fill>
    <fill>
      <patternFill patternType="solid">
        <fgColor rgb="FFFFFFCC"/>
      </patternFill>
    </fill>
    <fill>
      <patternFill patternType="solid">
        <fgColor theme="2"/>
        <bgColor indexed="64"/>
      </patternFill>
    </fill>
    <fill>
      <patternFill patternType="solid">
        <fgColor theme="5"/>
        <bgColor indexed="64"/>
      </patternFill>
    </fill>
  </fills>
  <borders count="42">
    <border>
      <left/>
      <right/>
      <top/>
      <bottom/>
      <diagonal/>
    </border>
    <border>
      <left style="thin">
        <color rgb="FF7F7F7F"/>
      </left>
      <right style="thin">
        <color rgb="FF7F7F7F"/>
      </right>
      <top style="thin">
        <color rgb="FF7F7F7F"/>
      </top>
      <bottom style="thin">
        <color rgb="FF7F7F7F"/>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style="thin">
        <color theme="0"/>
      </top>
      <bottom/>
      <diagonal/>
    </border>
    <border>
      <left style="medium">
        <color indexed="64"/>
      </left>
      <right style="thin">
        <color theme="0"/>
      </right>
      <top style="thin">
        <color theme="0"/>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bottom/>
      <diagonal/>
    </border>
    <border>
      <left style="thin">
        <color theme="0"/>
      </left>
      <right/>
      <top/>
      <bottom/>
      <diagonal/>
    </border>
    <border>
      <left/>
      <right style="medium">
        <color indexed="64"/>
      </right>
      <top/>
      <bottom/>
      <diagonal/>
    </border>
    <border>
      <left/>
      <right style="thin">
        <color rgb="FFB2B2B2"/>
      </right>
      <top style="thin">
        <color theme="0"/>
      </top>
      <bottom/>
      <diagonal/>
    </border>
    <border>
      <left style="thin">
        <color theme="0"/>
      </left>
      <right style="medium">
        <color indexed="64"/>
      </right>
      <top style="thin">
        <color theme="0"/>
      </top>
      <bottom/>
      <diagonal/>
    </border>
    <border>
      <left style="thin">
        <color theme="0"/>
      </left>
      <right style="medium">
        <color indexed="64"/>
      </right>
      <top/>
      <bottom/>
      <diagonal/>
    </border>
    <border>
      <left style="thin">
        <color theme="0"/>
      </left>
      <right style="thin">
        <color indexed="64"/>
      </right>
      <top style="thin">
        <color theme="0"/>
      </top>
      <bottom style="medium">
        <color indexed="64"/>
      </bottom>
      <diagonal/>
    </border>
    <border>
      <left style="thin">
        <color theme="0"/>
      </left>
      <right style="medium">
        <color indexed="64"/>
      </right>
      <top/>
      <bottom style="thin">
        <color theme="0"/>
      </bottom>
      <diagonal/>
    </border>
    <border>
      <left/>
      <right style="medium">
        <color indexed="64"/>
      </right>
      <top/>
      <bottom style="thin">
        <color theme="0"/>
      </bottom>
      <diagonal/>
    </border>
    <border>
      <left/>
      <right style="medium">
        <color indexed="64"/>
      </right>
      <top style="thin">
        <color theme="0"/>
      </top>
      <bottom/>
      <diagonal/>
    </border>
    <border>
      <left style="medium">
        <color indexed="64"/>
      </left>
      <right style="thin">
        <color indexed="64"/>
      </right>
      <top style="thin">
        <color theme="0"/>
      </top>
      <bottom style="medium">
        <color indexed="64"/>
      </bottom>
      <diagonal/>
    </border>
  </borders>
  <cellStyleXfs count="4">
    <xf numFmtId="0" fontId="0" fillId="0" borderId="0"/>
    <xf numFmtId="0" fontId="1" fillId="2" borderId="1" applyNumberFormat="0" applyAlignment="0" applyProtection="0"/>
    <xf numFmtId="0" fontId="8" fillId="0" borderId="0" applyNumberFormat="0" applyFill="0" applyBorder="0" applyAlignment="0" applyProtection="0"/>
    <xf numFmtId="0" fontId="13" fillId="6" borderId="29" applyNumberFormat="0" applyFont="0" applyAlignment="0" applyProtection="0"/>
  </cellStyleXfs>
  <cellXfs count="167">
    <xf numFmtId="0" fontId="0" fillId="0" borderId="0" xfId="0"/>
    <xf numFmtId="0" fontId="0" fillId="0" borderId="0" xfId="0" applyAlignment="1">
      <alignment horizontal="center" vertical="center"/>
    </xf>
    <xf numFmtId="0" fontId="0" fillId="3" borderId="0" xfId="0" applyFill="1" applyBorder="1" applyAlignment="1" applyProtection="1">
      <alignment vertical="center"/>
    </xf>
    <xf numFmtId="0" fontId="0" fillId="0" borderId="2" xfId="0" applyFont="1" applyFill="1" applyBorder="1" applyAlignment="1" applyProtection="1">
      <alignment vertical="center"/>
    </xf>
    <xf numFmtId="0" fontId="0" fillId="3" borderId="0" xfId="0" applyFont="1" applyFill="1" applyBorder="1" applyAlignment="1" applyProtection="1">
      <alignment vertical="center"/>
    </xf>
    <xf numFmtId="0" fontId="0" fillId="0" borderId="2" xfId="0" applyFont="1" applyFill="1" applyBorder="1" applyAlignment="1" applyProtection="1">
      <alignment horizontal="left" vertical="center" indent="1"/>
    </xf>
    <xf numFmtId="0" fontId="0" fillId="0" borderId="2" xfId="0" applyFont="1" applyFill="1" applyBorder="1" applyAlignment="1" applyProtection="1">
      <alignment horizontal="left" vertical="center" indent="2"/>
    </xf>
    <xf numFmtId="0" fontId="0" fillId="0" borderId="2" xfId="0" applyFont="1" applyFill="1" applyBorder="1" applyAlignment="1" applyProtection="1">
      <alignment horizontal="left" vertical="center" wrapText="1"/>
    </xf>
    <xf numFmtId="0" fontId="0" fillId="0" borderId="2" xfId="0" applyFont="1" applyFill="1" applyBorder="1" applyAlignment="1" applyProtection="1">
      <alignment vertical="center" wrapText="1"/>
    </xf>
    <xf numFmtId="0" fontId="0" fillId="0" borderId="2" xfId="0" applyFont="1" applyFill="1" applyBorder="1" applyAlignment="1" applyProtection="1">
      <alignment horizontal="right" vertical="center"/>
    </xf>
    <xf numFmtId="0" fontId="2" fillId="2" borderId="1" xfId="1" applyFont="1" applyAlignment="1" applyProtection="1">
      <alignment vertical="center"/>
      <protection locked="0"/>
    </xf>
    <xf numFmtId="0" fontId="2" fillId="2" borderId="1" xfId="1" applyFont="1" applyAlignment="1" applyProtection="1">
      <alignment horizontal="center" vertical="center"/>
      <protection locked="0"/>
    </xf>
    <xf numFmtId="0" fontId="0" fillId="0" borderId="7" xfId="0" applyBorder="1"/>
    <xf numFmtId="0" fontId="0" fillId="0" borderId="9" xfId="0" applyBorder="1"/>
    <xf numFmtId="0" fontId="0" fillId="0" borderId="8" xfId="0" applyBorder="1"/>
    <xf numFmtId="0" fontId="0" fillId="0" borderId="8" xfId="0" applyFont="1" applyBorder="1" applyAlignment="1">
      <alignment horizontal="justify" vertical="center" wrapText="1"/>
    </xf>
    <xf numFmtId="49" fontId="5" fillId="2" borderId="10" xfId="1" applyNumberFormat="1" applyFont="1" applyBorder="1" applyAlignment="1" applyProtection="1">
      <alignment horizontal="center" vertical="center"/>
      <protection locked="0"/>
    </xf>
    <xf numFmtId="0" fontId="5" fillId="2" borderId="10" xfId="1" applyFont="1" applyBorder="1" applyAlignment="1" applyProtection="1">
      <alignment horizontal="center" vertical="center" wrapText="1"/>
      <protection locked="0"/>
    </xf>
    <xf numFmtId="14" fontId="5" fillId="2" borderId="10" xfId="1" applyNumberFormat="1" applyFont="1" applyBorder="1" applyAlignment="1" applyProtection="1">
      <alignment horizontal="center" vertical="center" wrapText="1"/>
      <protection locked="0"/>
    </xf>
    <xf numFmtId="1" fontId="5" fillId="2" borderId="10" xfId="1" applyNumberFormat="1" applyFont="1" applyBorder="1" applyAlignment="1" applyProtection="1">
      <alignment horizontal="center" vertical="center"/>
      <protection locked="0"/>
    </xf>
    <xf numFmtId="164" fontId="5" fillId="2" borderId="10" xfId="1" applyNumberFormat="1" applyFont="1" applyBorder="1" applyAlignment="1" applyProtection="1">
      <alignment horizontal="center" vertical="center" wrapText="1"/>
      <protection locked="0"/>
    </xf>
    <xf numFmtId="49" fontId="0" fillId="0" borderId="0" xfId="0" applyNumberFormat="1" applyAlignment="1">
      <alignment horizontal="center" vertical="center"/>
    </xf>
    <xf numFmtId="0" fontId="0" fillId="4" borderId="0" xfId="0" applyFill="1" applyAlignment="1">
      <alignment horizontal="center" vertical="center"/>
    </xf>
    <xf numFmtId="49" fontId="0" fillId="4" borderId="0" xfId="0" applyNumberFormat="1" applyFill="1" applyAlignment="1">
      <alignment horizontal="center" vertical="center"/>
    </xf>
    <xf numFmtId="0" fontId="0" fillId="5" borderId="0" xfId="0" applyFill="1" applyAlignment="1">
      <alignment horizontal="center" vertical="center"/>
    </xf>
    <xf numFmtId="49" fontId="0" fillId="5" borderId="0" xfId="0" applyNumberFormat="1" applyFill="1" applyAlignment="1">
      <alignment horizontal="center" vertical="center"/>
    </xf>
    <xf numFmtId="14" fontId="0" fillId="0" borderId="0" xfId="0" applyNumberFormat="1" applyAlignment="1">
      <alignment horizontal="center" vertical="center"/>
    </xf>
    <xf numFmtId="164" fontId="0" fillId="0" borderId="0" xfId="0" applyNumberFormat="1" applyAlignment="1">
      <alignment horizontal="center" vertical="center"/>
    </xf>
    <xf numFmtId="0" fontId="2" fillId="0" borderId="0" xfId="0" applyFont="1" applyAlignment="1">
      <alignment horizontal="center" vertical="center"/>
    </xf>
    <xf numFmtId="0" fontId="0" fillId="3" borderId="0" xfId="0" applyFont="1" applyFill="1" applyAlignment="1" applyProtection="1">
      <alignment vertical="center"/>
    </xf>
    <xf numFmtId="0" fontId="0" fillId="0" borderId="3" xfId="0" applyFont="1" applyFill="1" applyBorder="1" applyAlignment="1" applyProtection="1">
      <alignment horizontal="justify" vertical="center"/>
    </xf>
    <xf numFmtId="0" fontId="0" fillId="0" borderId="3"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10" xfId="0" applyFont="1" applyFill="1" applyBorder="1" applyAlignment="1" applyProtection="1">
      <alignment horizontal="center" vertical="center" wrapText="1"/>
    </xf>
    <xf numFmtId="0" fontId="0" fillId="0" borderId="4" xfId="0" applyFont="1" applyFill="1" applyBorder="1" applyAlignment="1" applyProtection="1">
      <alignment vertical="center"/>
    </xf>
    <xf numFmtId="0" fontId="6" fillId="0" borderId="4" xfId="0" applyFont="1" applyFill="1" applyBorder="1" applyAlignment="1" applyProtection="1">
      <alignment horizontal="right" vertical="center"/>
    </xf>
    <xf numFmtId="0" fontId="0" fillId="0" borderId="4" xfId="0" applyFont="1" applyFill="1" applyBorder="1" applyAlignment="1" applyProtection="1">
      <alignment horizontal="right" vertical="center"/>
    </xf>
    <xf numFmtId="0" fontId="0" fillId="0" borderId="2" xfId="0" applyFont="1" applyFill="1" applyBorder="1" applyAlignment="1" applyProtection="1">
      <alignment horizontal="left" vertical="center" indent="1"/>
    </xf>
    <xf numFmtId="0" fontId="7" fillId="0" borderId="5" xfId="0" applyFont="1" applyFill="1" applyBorder="1" applyAlignment="1" applyProtection="1">
      <alignment vertical="center"/>
    </xf>
    <xf numFmtId="0" fontId="7" fillId="0" borderId="2" xfId="0" applyFont="1" applyFill="1" applyBorder="1" applyAlignment="1" applyProtection="1">
      <alignment vertical="center"/>
    </xf>
    <xf numFmtId="0" fontId="7" fillId="3" borderId="0" xfId="0" applyFont="1" applyFill="1" applyAlignment="1" applyProtection="1">
      <alignment vertical="center"/>
    </xf>
    <xf numFmtId="165" fontId="5" fillId="2" borderId="10" xfId="1" applyNumberFormat="1" applyFont="1" applyBorder="1" applyAlignment="1" applyProtection="1">
      <alignment horizontal="center" vertical="center" wrapText="1"/>
      <protection locked="0"/>
    </xf>
    <xf numFmtId="0" fontId="3" fillId="0" borderId="2"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2" fillId="0" borderId="0" xfId="0" applyFont="1"/>
    <xf numFmtId="49" fontId="0" fillId="0" borderId="0" xfId="0" applyNumberFormat="1"/>
    <xf numFmtId="14" fontId="0" fillId="0" borderId="0" xfId="0" applyNumberFormat="1"/>
    <xf numFmtId="0" fontId="0" fillId="0" borderId="8" xfId="0" applyBorder="1" applyAlignment="1">
      <alignment vertical="center"/>
    </xf>
    <xf numFmtId="0" fontId="0" fillId="0" borderId="7" xfId="0" applyBorder="1" applyAlignment="1">
      <alignment vertical="center"/>
    </xf>
    <xf numFmtId="0" fontId="0" fillId="4" borderId="2" xfId="0" applyFont="1" applyFill="1" applyBorder="1" applyAlignment="1" applyProtection="1">
      <alignment horizontal="left" vertical="center" indent="1"/>
    </xf>
    <xf numFmtId="0" fontId="0" fillId="4" borderId="2" xfId="0" applyFont="1" applyFill="1" applyBorder="1" applyAlignment="1" applyProtection="1">
      <alignment vertical="center"/>
    </xf>
    <xf numFmtId="0" fontId="0" fillId="4" borderId="2" xfId="0" applyFont="1" applyFill="1" applyBorder="1" applyAlignment="1" applyProtection="1">
      <alignment horizontal="right" vertical="center"/>
    </xf>
    <xf numFmtId="49" fontId="5" fillId="2" borderId="10" xfId="1" applyNumberFormat="1" applyFont="1" applyBorder="1" applyAlignment="1" applyProtection="1">
      <alignment horizontal="center" vertical="center" wrapText="1"/>
      <protection locked="0"/>
    </xf>
    <xf numFmtId="0" fontId="7" fillId="0" borderId="3"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20" xfId="0" applyFont="1" applyFill="1" applyBorder="1" applyAlignment="1" applyProtection="1">
      <alignment horizontal="center" vertical="center" wrapText="1"/>
    </xf>
    <xf numFmtId="49" fontId="5" fillId="2" borderId="21" xfId="1" applyNumberFormat="1" applyFont="1" applyBorder="1" applyAlignment="1" applyProtection="1">
      <alignment horizontal="center" vertical="center"/>
      <protection locked="0"/>
    </xf>
    <xf numFmtId="14" fontId="5" fillId="2" borderId="21" xfId="1" applyNumberFormat="1" applyFont="1" applyBorder="1" applyAlignment="1" applyProtection="1">
      <alignment horizontal="center" vertical="center" wrapText="1"/>
      <protection locked="0"/>
    </xf>
    <xf numFmtId="164" fontId="5" fillId="2" borderId="21" xfId="1" applyNumberFormat="1" applyFont="1" applyBorder="1" applyAlignment="1" applyProtection="1">
      <alignment horizontal="center" vertical="center" wrapText="1"/>
      <protection locked="0"/>
    </xf>
    <xf numFmtId="165" fontId="5" fillId="2" borderId="21" xfId="1" applyNumberFormat="1" applyFont="1" applyBorder="1" applyAlignment="1" applyProtection="1">
      <alignment horizontal="center" vertical="center" wrapText="1"/>
      <protection locked="0"/>
    </xf>
    <xf numFmtId="0" fontId="5" fillId="2" borderId="22" xfId="1" applyNumberFormat="1" applyFont="1" applyBorder="1" applyAlignment="1" applyProtection="1">
      <alignment horizontal="center" vertical="center"/>
      <protection locked="0"/>
    </xf>
    <xf numFmtId="0" fontId="5" fillId="2" borderId="23" xfId="1" applyNumberFormat="1" applyFont="1" applyBorder="1" applyAlignment="1" applyProtection="1">
      <alignment horizontal="center" vertical="center"/>
      <protection locked="0"/>
    </xf>
    <xf numFmtId="14" fontId="5" fillId="2" borderId="24" xfId="1" applyNumberFormat="1" applyFont="1" applyBorder="1" applyAlignment="1" applyProtection="1">
      <alignment horizontal="center" vertical="center" wrapText="1"/>
      <protection locked="0"/>
    </xf>
    <xf numFmtId="164" fontId="5" fillId="2" borderId="24" xfId="1" applyNumberFormat="1" applyFont="1" applyBorder="1" applyAlignment="1" applyProtection="1">
      <alignment horizontal="center" vertical="center" wrapText="1"/>
      <protection locked="0"/>
    </xf>
    <xf numFmtId="165" fontId="5" fillId="2" borderId="24" xfId="1" applyNumberFormat="1" applyFont="1" applyBorder="1" applyAlignment="1" applyProtection="1">
      <alignment horizontal="center" vertical="center" wrapText="1"/>
      <protection locked="0"/>
    </xf>
    <xf numFmtId="0" fontId="5" fillId="2" borderId="25" xfId="1" applyNumberFormat="1" applyFont="1" applyBorder="1" applyAlignment="1" applyProtection="1">
      <alignment horizontal="center" vertical="center"/>
      <protection locked="0"/>
    </xf>
    <xf numFmtId="49" fontId="5" fillId="2" borderId="24" xfId="1" applyNumberFormat="1" applyFont="1" applyBorder="1" applyAlignment="1" applyProtection="1">
      <alignment horizontal="center" vertical="center" wrapText="1"/>
      <protection locked="0"/>
    </xf>
    <xf numFmtId="0" fontId="12" fillId="0" borderId="26"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0" fillId="0" borderId="10"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11"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164" fontId="5" fillId="2" borderId="10" xfId="1" applyNumberFormat="1" applyFont="1" applyBorder="1" applyAlignment="1" applyProtection="1">
      <alignment horizontal="center" vertical="center"/>
      <protection locked="0"/>
    </xf>
    <xf numFmtId="0" fontId="7" fillId="0" borderId="31" xfId="0" applyFont="1" applyFill="1" applyBorder="1" applyAlignment="1" applyProtection="1">
      <alignment vertical="center"/>
    </xf>
    <xf numFmtId="0" fontId="0" fillId="4" borderId="0" xfId="0" applyFont="1" applyFill="1" applyAlignment="1" applyProtection="1">
      <alignment vertical="center"/>
    </xf>
    <xf numFmtId="0" fontId="12" fillId="4" borderId="30" xfId="0" applyFont="1" applyFill="1" applyBorder="1" applyAlignment="1" applyProtection="1">
      <alignment vertical="center"/>
    </xf>
    <xf numFmtId="0" fontId="0" fillId="4" borderId="0" xfId="0" applyFont="1" applyFill="1" applyAlignment="1" applyProtection="1">
      <alignment horizontal="right" vertical="center"/>
    </xf>
    <xf numFmtId="14" fontId="0" fillId="0" borderId="2" xfId="0" applyNumberFormat="1" applyFont="1" applyFill="1" applyBorder="1" applyAlignment="1" applyProtection="1">
      <alignment vertical="center"/>
    </xf>
    <xf numFmtId="14" fontId="0" fillId="0" borderId="3" xfId="0" applyNumberFormat="1" applyFont="1" applyFill="1" applyBorder="1" applyAlignment="1" applyProtection="1">
      <alignment vertical="center"/>
    </xf>
    <xf numFmtId="14" fontId="0" fillId="0" borderId="20" xfId="0" applyNumberFormat="1" applyFont="1" applyFill="1" applyBorder="1" applyAlignment="1" applyProtection="1">
      <alignment horizontal="center" vertical="center" wrapText="1"/>
    </xf>
    <xf numFmtId="14" fontId="0" fillId="0" borderId="4" xfId="0" applyNumberFormat="1" applyFont="1" applyFill="1" applyBorder="1" applyAlignment="1" applyProtection="1">
      <alignment vertical="center"/>
    </xf>
    <xf numFmtId="14" fontId="0" fillId="0" borderId="10" xfId="0" applyNumberFormat="1" applyFont="1" applyFill="1" applyBorder="1" applyAlignment="1" applyProtection="1">
      <alignment horizontal="center" vertical="center" wrapText="1"/>
    </xf>
    <xf numFmtId="14" fontId="0" fillId="3" borderId="0" xfId="0" applyNumberFormat="1" applyFont="1" applyFill="1" applyAlignment="1" applyProtection="1">
      <alignment vertical="center"/>
    </xf>
    <xf numFmtId="14" fontId="5" fillId="2" borderId="10" xfId="1" applyNumberFormat="1" applyFont="1" applyBorder="1" applyAlignment="1" applyProtection="1">
      <alignment horizontal="center" vertical="center"/>
      <protection locked="0"/>
    </xf>
    <xf numFmtId="0" fontId="7" fillId="4" borderId="5" xfId="0" applyFont="1" applyFill="1" applyBorder="1" applyAlignment="1" applyProtection="1">
      <alignment vertical="center"/>
    </xf>
    <xf numFmtId="0" fontId="12" fillId="4" borderId="5" xfId="0" applyFont="1" applyFill="1" applyBorder="1" applyAlignment="1" applyProtection="1">
      <alignment vertical="center"/>
    </xf>
    <xf numFmtId="14" fontId="2" fillId="2" borderId="1" xfId="1" applyNumberFormat="1" applyFont="1" applyAlignment="1" applyProtection="1">
      <alignment vertical="center"/>
      <protection locked="0"/>
    </xf>
    <xf numFmtId="0" fontId="2" fillId="2" borderId="1" xfId="1" applyNumberFormat="1" applyFont="1" applyAlignment="1" applyProtection="1">
      <alignment horizontal="right" vertical="center"/>
      <protection locked="0"/>
    </xf>
    <xf numFmtId="0" fontId="0" fillId="0" borderId="31" xfId="0" applyFont="1" applyFill="1" applyBorder="1" applyAlignment="1" applyProtection="1">
      <alignment vertical="center"/>
    </xf>
    <xf numFmtId="0" fontId="7" fillId="0" borderId="15" xfId="0" applyFont="1" applyFill="1" applyBorder="1" applyAlignment="1" applyProtection="1">
      <alignment vertical="center"/>
    </xf>
    <xf numFmtId="0" fontId="0" fillId="0" borderId="37" xfId="0" applyFont="1" applyFill="1" applyBorder="1" applyAlignment="1" applyProtection="1">
      <alignment vertical="center"/>
    </xf>
    <xf numFmtId="0" fontId="12" fillId="0" borderId="41" xfId="0" applyFont="1" applyFill="1" applyBorder="1" applyAlignment="1" applyProtection="1">
      <alignment horizontal="center" vertical="center"/>
    </xf>
    <xf numFmtId="0" fontId="0" fillId="0" borderId="14" xfId="0" applyFont="1" applyFill="1" applyBorder="1" applyAlignment="1" applyProtection="1">
      <alignment vertical="center"/>
    </xf>
    <xf numFmtId="0" fontId="0" fillId="0" borderId="14" xfId="0" applyBorder="1" applyAlignment="1">
      <alignment vertical="center"/>
    </xf>
    <xf numFmtId="0" fontId="0" fillId="0" borderId="15" xfId="0" applyBorder="1" applyAlignment="1">
      <alignment vertical="center"/>
    </xf>
    <xf numFmtId="0" fontId="0" fillId="0" borderId="34" xfId="0" applyBorder="1" applyAlignment="1">
      <alignment vertical="center"/>
    </xf>
    <xf numFmtId="0" fontId="7" fillId="0" borderId="2" xfId="0" applyFont="1" applyFill="1" applyBorder="1" applyAlignment="1" applyProtection="1">
      <alignment horizontal="center" vertical="center"/>
    </xf>
    <xf numFmtId="0" fontId="0" fillId="7" borderId="0" xfId="0" applyFill="1" applyAlignment="1">
      <alignment horizontal="center" vertical="center"/>
    </xf>
    <xf numFmtId="49" fontId="0" fillId="7" borderId="0" xfId="0" applyNumberFormat="1" applyFill="1" applyAlignment="1">
      <alignment horizontal="center" vertical="center"/>
    </xf>
    <xf numFmtId="0" fontId="2" fillId="7" borderId="0" xfId="0" applyFont="1" applyFill="1" applyAlignment="1">
      <alignment horizontal="center" vertical="center"/>
    </xf>
    <xf numFmtId="0" fontId="14" fillId="3" borderId="0" xfId="0" applyFont="1" applyFill="1" applyAlignment="1" applyProtection="1">
      <alignment vertical="center"/>
    </xf>
    <xf numFmtId="0" fontId="14" fillId="4" borderId="0" xfId="0" applyFont="1" applyFill="1" applyAlignment="1" applyProtection="1">
      <alignment vertical="center"/>
    </xf>
    <xf numFmtId="0" fontId="14" fillId="3" borderId="0" xfId="0" applyFont="1" applyFill="1" applyAlignment="1" applyProtection="1">
      <alignment horizontal="center" vertical="center"/>
    </xf>
    <xf numFmtId="0" fontId="14" fillId="8" borderId="0" xfId="0" applyFont="1" applyFill="1" applyAlignment="1" applyProtection="1">
      <alignment vertical="center"/>
    </xf>
    <xf numFmtId="0" fontId="0" fillId="8" borderId="0" xfId="0" applyFont="1" applyFill="1" applyAlignment="1" applyProtection="1">
      <alignment vertical="center"/>
    </xf>
    <xf numFmtId="0" fontId="14" fillId="8" borderId="0" xfId="0" applyFont="1" applyFill="1" applyAlignment="1" applyProtection="1">
      <alignment horizontal="center" vertical="center"/>
    </xf>
    <xf numFmtId="0" fontId="0" fillId="3" borderId="0" xfId="0" applyFill="1"/>
    <xf numFmtId="49" fontId="0" fillId="3" borderId="0" xfId="0" applyNumberFormat="1" applyFill="1"/>
    <xf numFmtId="0" fontId="0" fillId="3" borderId="0" xfId="0" applyFill="1" applyAlignment="1">
      <alignment horizontal="center" vertical="center"/>
    </xf>
    <xf numFmtId="0" fontId="2" fillId="3" borderId="0" xfId="0" applyFont="1" applyFill="1" applyAlignment="1">
      <alignment horizontal="center" vertical="center"/>
    </xf>
    <xf numFmtId="0" fontId="0" fillId="0" borderId="0" xfId="0" applyNumberFormat="1"/>
    <xf numFmtId="0" fontId="0" fillId="3" borderId="0" xfId="0" applyNumberFormat="1" applyFill="1"/>
    <xf numFmtId="0" fontId="0" fillId="0" borderId="30" xfId="0" applyBorder="1" applyAlignment="1" applyProtection="1">
      <alignment horizontal="center" vertical="center"/>
      <protection locked="0"/>
    </xf>
    <xf numFmtId="1" fontId="5" fillId="2" borderId="10" xfId="1" applyNumberFormat="1" applyFont="1" applyBorder="1" applyAlignment="1" applyProtection="1">
      <alignment horizontal="center" vertical="center" wrapText="1"/>
      <protection locked="0"/>
    </xf>
    <xf numFmtId="0" fontId="0" fillId="0" borderId="2" xfId="0" applyFont="1" applyFill="1" applyBorder="1" applyAlignment="1" applyProtection="1">
      <alignment horizontal="justify" vertical="center" wrapText="1"/>
    </xf>
    <xf numFmtId="0" fontId="0" fillId="0" borderId="2" xfId="0" applyFont="1" applyFill="1" applyBorder="1" applyAlignment="1" applyProtection="1">
      <alignment horizontal="left" vertical="center" inden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indent="1"/>
    </xf>
    <xf numFmtId="0" fontId="10" fillId="4" borderId="14" xfId="0" applyFont="1" applyFill="1" applyBorder="1" applyAlignment="1" applyProtection="1">
      <alignment horizontal="center" vertical="top" wrapText="1"/>
    </xf>
    <xf numFmtId="0" fontId="10" fillId="4" borderId="15" xfId="0" applyFont="1" applyFill="1" applyBorder="1" applyAlignment="1" applyProtection="1">
      <alignment horizontal="center" vertical="top" wrapText="1"/>
    </xf>
    <xf numFmtId="0" fontId="10" fillId="4" borderId="16" xfId="0" applyFont="1" applyFill="1" applyBorder="1" applyAlignment="1" applyProtection="1">
      <alignment horizontal="center" vertical="top" wrapText="1"/>
    </xf>
    <xf numFmtId="0" fontId="10" fillId="4" borderId="17" xfId="0" applyFont="1" applyFill="1" applyBorder="1" applyAlignment="1" applyProtection="1">
      <alignment horizontal="center" vertical="top" wrapText="1"/>
    </xf>
    <xf numFmtId="0" fontId="10" fillId="4" borderId="18" xfId="0" applyFont="1" applyFill="1" applyBorder="1" applyAlignment="1" applyProtection="1">
      <alignment horizontal="center" vertical="top" wrapText="1"/>
    </xf>
    <xf numFmtId="0" fontId="10" fillId="4" borderId="19" xfId="0" applyFont="1" applyFill="1" applyBorder="1" applyAlignment="1" applyProtection="1">
      <alignment horizontal="center" vertical="top" wrapText="1"/>
    </xf>
    <xf numFmtId="0" fontId="0" fillId="4" borderId="2" xfId="0" applyFont="1" applyFill="1" applyBorder="1" applyAlignment="1" applyProtection="1">
      <alignment horizontal="justify" vertical="center" wrapText="1"/>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5" fillId="0" borderId="14" xfId="2" applyFont="1" applyFill="1" applyBorder="1" applyAlignment="1" applyProtection="1">
      <alignment horizontal="center" vertical="top" wrapText="1"/>
    </xf>
    <xf numFmtId="0" fontId="15" fillId="0" borderId="15" xfId="2" applyFont="1" applyFill="1" applyBorder="1" applyAlignment="1" applyProtection="1">
      <alignment horizontal="center" vertical="top" wrapText="1"/>
    </xf>
    <xf numFmtId="0" fontId="15" fillId="0" borderId="16" xfId="2" applyFont="1" applyFill="1" applyBorder="1" applyAlignment="1" applyProtection="1">
      <alignment horizontal="center" vertical="top" wrapText="1"/>
    </xf>
    <xf numFmtId="0" fontId="15" fillId="0" borderId="17" xfId="2" applyFont="1" applyFill="1" applyBorder="1" applyAlignment="1" applyProtection="1">
      <alignment horizontal="center" vertical="top" wrapText="1"/>
    </xf>
    <xf numFmtId="0" fontId="15" fillId="0" borderId="18" xfId="2" applyFont="1" applyFill="1" applyBorder="1" applyAlignment="1" applyProtection="1">
      <alignment horizontal="center" vertical="top" wrapText="1"/>
    </xf>
    <xf numFmtId="0" fontId="15" fillId="0" borderId="19" xfId="2" applyFont="1" applyFill="1" applyBorder="1" applyAlignment="1" applyProtection="1">
      <alignment horizontal="center" vertical="top" wrapText="1"/>
    </xf>
    <xf numFmtId="0" fontId="5" fillId="2" borderId="10" xfId="1" applyFont="1" applyBorder="1" applyAlignment="1" applyProtection="1">
      <alignment horizontal="center" vertical="center"/>
      <protection locked="0"/>
    </xf>
    <xf numFmtId="0" fontId="0" fillId="0" borderId="10" xfId="0" applyFont="1" applyFill="1" applyBorder="1" applyAlignment="1" applyProtection="1">
      <alignment horizontal="left" vertical="center"/>
    </xf>
    <xf numFmtId="166" fontId="5" fillId="2" borderId="11" xfId="1" applyNumberFormat="1" applyFont="1" applyBorder="1" applyAlignment="1" applyProtection="1">
      <alignment horizontal="center" vertical="center"/>
      <protection locked="0"/>
    </xf>
    <xf numFmtId="166" fontId="5" fillId="2" borderId="12" xfId="1" applyNumberFormat="1" applyFont="1" applyBorder="1" applyAlignment="1" applyProtection="1">
      <alignment horizontal="center" vertical="center"/>
      <protection locked="0"/>
    </xf>
    <xf numFmtId="166" fontId="5" fillId="2" borderId="13" xfId="1" applyNumberFormat="1" applyFont="1" applyBorder="1" applyAlignment="1" applyProtection="1">
      <alignment horizontal="center" vertical="center"/>
      <protection locked="0"/>
    </xf>
    <xf numFmtId="0" fontId="0" fillId="0" borderId="2" xfId="0" applyFont="1" applyFill="1" applyBorder="1" applyAlignment="1" applyProtection="1">
      <alignment horizontal="left" vertical="center"/>
    </xf>
    <xf numFmtId="0" fontId="8" fillId="0" borderId="2" xfId="2" applyFill="1" applyBorder="1" applyAlignment="1" applyProtection="1">
      <alignment horizontal="left" vertical="center"/>
    </xf>
    <xf numFmtId="0" fontId="8" fillId="2" borderId="10" xfId="2" applyFill="1" applyBorder="1" applyAlignment="1" applyProtection="1">
      <alignment horizontal="center" vertical="center"/>
      <protection locked="0"/>
    </xf>
    <xf numFmtId="0" fontId="12" fillId="0" borderId="35" xfId="0" applyFont="1" applyFill="1" applyBorder="1" applyAlignment="1" applyProtection="1">
      <alignment horizontal="center" vertical="center" textRotation="90"/>
    </xf>
    <xf numFmtId="0" fontId="12" fillId="0" borderId="36" xfId="0" applyFont="1" applyFill="1" applyBorder="1" applyAlignment="1" applyProtection="1">
      <alignment horizontal="center" vertical="center" textRotation="90"/>
    </xf>
    <xf numFmtId="0" fontId="12" fillId="0" borderId="38" xfId="0" applyFont="1" applyFill="1" applyBorder="1" applyAlignment="1" applyProtection="1">
      <alignment horizontal="center" vertical="center" textRotation="90"/>
    </xf>
    <xf numFmtId="0" fontId="12" fillId="0" borderId="14" xfId="0" applyFont="1" applyFill="1" applyBorder="1" applyAlignment="1" applyProtection="1">
      <alignment horizontal="center" vertical="center" textRotation="90"/>
    </xf>
    <xf numFmtId="0" fontId="12" fillId="0" borderId="32" xfId="0" applyFont="1" applyFill="1" applyBorder="1" applyAlignment="1" applyProtection="1">
      <alignment horizontal="center" vertical="center" textRotation="90"/>
    </xf>
    <xf numFmtId="0" fontId="12" fillId="0" borderId="33" xfId="0" applyFont="1" applyFill="1" applyBorder="1" applyAlignment="1" applyProtection="1">
      <alignment horizontal="center" vertical="center" textRotation="90"/>
    </xf>
    <xf numFmtId="0" fontId="16" fillId="6" borderId="29" xfId="3" applyFont="1" applyAlignment="1">
      <alignment wrapText="1"/>
    </xf>
    <xf numFmtId="0" fontId="12" fillId="0" borderId="40" xfId="0" applyFont="1" applyFill="1" applyBorder="1" applyAlignment="1" applyProtection="1">
      <alignment horizontal="center" vertical="center" textRotation="90"/>
    </xf>
    <xf numFmtId="0" fontId="12" fillId="0" borderId="39" xfId="0" applyFont="1" applyFill="1" applyBorder="1" applyAlignment="1" applyProtection="1">
      <alignment horizontal="center" vertical="center" textRotation="90"/>
    </xf>
    <xf numFmtId="14" fontId="5" fillId="2" borderId="10" xfId="1" applyNumberFormat="1" applyFont="1" applyBorder="1" applyAlignment="1" applyProtection="1">
      <alignment horizontal="center" vertical="center"/>
      <protection locked="0"/>
    </xf>
    <xf numFmtId="0" fontId="0" fillId="0" borderId="10" xfId="0" applyFont="1" applyFill="1" applyBorder="1" applyAlignment="1" applyProtection="1">
      <alignment horizontal="left" vertical="center" wrapText="1"/>
    </xf>
    <xf numFmtId="0" fontId="5" fillId="2" borderId="11" xfId="1" applyFont="1" applyBorder="1" applyAlignment="1" applyProtection="1">
      <alignment horizontal="center" vertical="center"/>
      <protection locked="0"/>
    </xf>
    <xf numFmtId="0" fontId="5" fillId="2" borderId="12" xfId="1" applyFont="1" applyBorder="1" applyAlignment="1" applyProtection="1">
      <alignment horizontal="center" vertical="center"/>
      <protection locked="0"/>
    </xf>
    <xf numFmtId="0" fontId="5" fillId="2" borderId="13" xfId="1" applyFont="1" applyBorder="1" applyAlignment="1" applyProtection="1">
      <alignment horizontal="center" vertical="center"/>
      <protection locked="0"/>
    </xf>
    <xf numFmtId="0" fontId="0" fillId="4" borderId="10" xfId="0" applyFont="1" applyFill="1" applyBorder="1" applyAlignment="1" applyProtection="1">
      <alignment horizontal="left" vertical="center"/>
    </xf>
    <xf numFmtId="0" fontId="0" fillId="4" borderId="11" xfId="0" applyFont="1" applyFill="1" applyBorder="1" applyAlignment="1" applyProtection="1">
      <alignment horizontal="left" vertical="center"/>
    </xf>
    <xf numFmtId="0" fontId="0" fillId="4" borderId="12" xfId="0" applyFont="1" applyFill="1" applyBorder="1" applyAlignment="1" applyProtection="1">
      <alignment horizontal="left" vertical="center"/>
    </xf>
    <xf numFmtId="0" fontId="0" fillId="4" borderId="13" xfId="0" applyFont="1" applyFill="1" applyBorder="1" applyAlignment="1" applyProtection="1">
      <alignment horizontal="left" vertical="center"/>
    </xf>
    <xf numFmtId="0" fontId="0" fillId="0" borderId="11" xfId="0" applyFont="1" applyFill="1" applyBorder="1" applyAlignment="1" applyProtection="1">
      <alignment horizontal="left" vertical="center"/>
    </xf>
    <xf numFmtId="0" fontId="0" fillId="0" borderId="12" xfId="0" applyFont="1" applyFill="1" applyBorder="1" applyAlignment="1" applyProtection="1">
      <alignment horizontal="left" vertical="center"/>
    </xf>
    <xf numFmtId="0" fontId="0" fillId="0" borderId="13" xfId="0" applyFont="1" applyFill="1" applyBorder="1" applyAlignment="1" applyProtection="1">
      <alignment horizontal="left" vertical="center"/>
    </xf>
  </cellXfs>
  <cellStyles count="4">
    <cellStyle name="Calcul" xfId="1" builtinId="22"/>
    <cellStyle name="Commentaire" xfId="3" builtinId="10"/>
    <cellStyle name="Lien hypertexte" xfId="2" builtinId="8"/>
    <cellStyle name="Normal" xfId="0" builtinId="0"/>
  </cellStyles>
  <dxfs count="10">
    <dxf>
      <font>
        <color theme="0"/>
      </font>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dxf>
    <dxf>
      <font>
        <color theme="0"/>
      </font>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dxf>
    <dxf>
      <font>
        <color theme="0" tint="-0.499984740745262"/>
      </font>
      <fill>
        <patternFill>
          <bgColor theme="0" tint="-0.499984740745262"/>
        </patternFill>
      </fill>
      <border>
        <left style="thin">
          <color theme="0" tint="-0.499984740745262"/>
        </left>
        <right style="thin">
          <color theme="0" tint="-0.499984740745262"/>
        </right>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94249</xdr:colOff>
      <xdr:row>0</xdr:row>
      <xdr:rowOff>0</xdr:rowOff>
    </xdr:from>
    <xdr:to>
      <xdr:col>3</xdr:col>
      <xdr:colOff>20316</xdr:colOff>
      <xdr:row>1</xdr:row>
      <xdr:rowOff>96207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49" y="0"/>
          <a:ext cx="659492" cy="6486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94249</xdr:colOff>
      <xdr:row>0</xdr:row>
      <xdr:rowOff>0</xdr:rowOff>
    </xdr:from>
    <xdr:to>
      <xdr:col>3</xdr:col>
      <xdr:colOff>20316</xdr:colOff>
      <xdr:row>1</xdr:row>
      <xdr:rowOff>96207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49" y="0"/>
          <a:ext cx="661791" cy="64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94249</xdr:colOff>
      <xdr:row>0</xdr:row>
      <xdr:rowOff>0</xdr:rowOff>
    </xdr:from>
    <xdr:to>
      <xdr:col>3</xdr:col>
      <xdr:colOff>20316</xdr:colOff>
      <xdr:row>1</xdr:row>
      <xdr:rowOff>96207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49" y="0"/>
          <a:ext cx="659492" cy="648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523875</xdr:colOff>
      <xdr:row>1</xdr:row>
      <xdr:rowOff>0</xdr:rowOff>
    </xdr:from>
    <xdr:to>
      <xdr:col>13</xdr:col>
      <xdr:colOff>382275</xdr:colOff>
      <xdr:row>3</xdr:row>
      <xdr:rowOff>10800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68125" y="123825"/>
          <a:ext cx="468000" cy="468000"/>
        </a:xfrm>
        <a:prstGeom prst="rect">
          <a:avLst/>
        </a:prstGeom>
      </xdr:spPr>
    </xdr:pic>
    <xdr:clientData/>
  </xdr:twoCellAnchor>
  <xdr:twoCellAnchor editAs="oneCell">
    <xdr:from>
      <xdr:col>13</xdr:col>
      <xdr:colOff>333375</xdr:colOff>
      <xdr:row>0</xdr:row>
      <xdr:rowOff>28575</xdr:rowOff>
    </xdr:from>
    <xdr:to>
      <xdr:col>14</xdr:col>
      <xdr:colOff>14091</xdr:colOff>
      <xdr:row>3</xdr:row>
      <xdr:rowOff>95550</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77700" y="28575"/>
          <a:ext cx="661791" cy="64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733425</xdr:colOff>
      <xdr:row>0</xdr:row>
      <xdr:rowOff>114300</xdr:rowOff>
    </xdr:from>
    <xdr:to>
      <xdr:col>9</xdr:col>
      <xdr:colOff>1201425</xdr:colOff>
      <xdr:row>3</xdr:row>
      <xdr:rowOff>1275</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58550" y="114300"/>
          <a:ext cx="468000" cy="468000"/>
        </a:xfrm>
        <a:prstGeom prst="rect">
          <a:avLst/>
        </a:prstGeom>
      </xdr:spPr>
    </xdr:pic>
    <xdr:clientData/>
  </xdr:twoCellAnchor>
  <xdr:twoCellAnchor editAs="oneCell">
    <xdr:from>
      <xdr:col>9</xdr:col>
      <xdr:colOff>1162050</xdr:colOff>
      <xdr:row>0</xdr:row>
      <xdr:rowOff>9525</xdr:rowOff>
    </xdr:from>
    <xdr:to>
      <xdr:col>10</xdr:col>
      <xdr:colOff>14091</xdr:colOff>
      <xdr:row>3</xdr:row>
      <xdr:rowOff>76500</xdr:rowOff>
    </xdr:to>
    <xdr:pic>
      <xdr:nvPicPr>
        <xdr:cNvPr id="6"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9525" y="9525"/>
          <a:ext cx="661791" cy="64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104775</xdr:colOff>
      <xdr:row>0</xdr:row>
      <xdr:rowOff>28575</xdr:rowOff>
    </xdr:from>
    <xdr:to>
      <xdr:col>15</xdr:col>
      <xdr:colOff>766566</xdr:colOff>
      <xdr:row>3</xdr:row>
      <xdr:rowOff>95550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49125" y="28575"/>
          <a:ext cx="661791" cy="648000"/>
        </a:xfrm>
        <a:prstGeom prst="rect">
          <a:avLst/>
        </a:prstGeom>
      </xdr:spPr>
    </xdr:pic>
    <xdr:clientData/>
  </xdr:twoCellAnchor>
  <xdr:twoCellAnchor editAs="oneCell">
    <xdr:from>
      <xdr:col>14</xdr:col>
      <xdr:colOff>457200</xdr:colOff>
      <xdr:row>0</xdr:row>
      <xdr:rowOff>94425</xdr:rowOff>
    </xdr:from>
    <xdr:to>
      <xdr:col>15</xdr:col>
      <xdr:colOff>171450</xdr:colOff>
      <xdr:row>3</xdr:row>
      <xdr:rowOff>8700</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01450" y="94425"/>
          <a:ext cx="495300" cy="495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819150</xdr:colOff>
      <xdr:row>0</xdr:row>
      <xdr:rowOff>114299</xdr:rowOff>
    </xdr:from>
    <xdr:to>
      <xdr:col>10</xdr:col>
      <xdr:colOff>408750</xdr:colOff>
      <xdr:row>3</xdr:row>
      <xdr:rowOff>37274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67625" y="114299"/>
          <a:ext cx="504000" cy="504000"/>
        </a:xfrm>
        <a:prstGeom prst="rect">
          <a:avLst/>
        </a:prstGeom>
      </xdr:spPr>
    </xdr:pic>
    <xdr:clientData/>
  </xdr:twoCellAnchor>
  <xdr:twoCellAnchor editAs="oneCell">
    <xdr:from>
      <xdr:col>10</xdr:col>
      <xdr:colOff>361950</xdr:colOff>
      <xdr:row>0</xdr:row>
      <xdr:rowOff>47625</xdr:rowOff>
    </xdr:from>
    <xdr:to>
      <xdr:col>11</xdr:col>
      <xdr:colOff>109341</xdr:colOff>
      <xdr:row>3</xdr:row>
      <xdr:rowOff>114600</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24850" y="47625"/>
          <a:ext cx="661791" cy="64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1019175</xdr:colOff>
      <xdr:row>0</xdr:row>
      <xdr:rowOff>66675</xdr:rowOff>
    </xdr:from>
    <xdr:to>
      <xdr:col>8</xdr:col>
      <xdr:colOff>511425</xdr:colOff>
      <xdr:row>3</xdr:row>
      <xdr:rowOff>25650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8975" y="66675"/>
          <a:ext cx="540000" cy="540000"/>
        </a:xfrm>
        <a:prstGeom prst="rect">
          <a:avLst/>
        </a:prstGeom>
      </xdr:spPr>
    </xdr:pic>
    <xdr:clientData/>
  </xdr:twoCellAnchor>
  <xdr:twoCellAnchor editAs="oneCell">
    <xdr:from>
      <xdr:col>8</xdr:col>
      <xdr:colOff>495300</xdr:colOff>
      <xdr:row>0</xdr:row>
      <xdr:rowOff>28575</xdr:rowOff>
    </xdr:from>
    <xdr:to>
      <xdr:col>9</xdr:col>
      <xdr:colOff>109341</xdr:colOff>
      <xdr:row>3</xdr:row>
      <xdr:rowOff>95550</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2850" y="28575"/>
          <a:ext cx="661791" cy="64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1019175</xdr:colOff>
      <xdr:row>0</xdr:row>
      <xdr:rowOff>66675</xdr:rowOff>
    </xdr:from>
    <xdr:to>
      <xdr:col>8</xdr:col>
      <xdr:colOff>511425</xdr:colOff>
      <xdr:row>3</xdr:row>
      <xdr:rowOff>25650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8975" y="66675"/>
          <a:ext cx="540000" cy="540000"/>
        </a:xfrm>
        <a:prstGeom prst="rect">
          <a:avLst/>
        </a:prstGeom>
      </xdr:spPr>
    </xdr:pic>
    <xdr:clientData/>
  </xdr:twoCellAnchor>
  <xdr:twoCellAnchor editAs="oneCell">
    <xdr:from>
      <xdr:col>8</xdr:col>
      <xdr:colOff>495300</xdr:colOff>
      <xdr:row>0</xdr:row>
      <xdr:rowOff>28575</xdr:rowOff>
    </xdr:from>
    <xdr:to>
      <xdr:col>9</xdr:col>
      <xdr:colOff>109341</xdr:colOff>
      <xdr:row>3</xdr:row>
      <xdr:rowOff>95550</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2850" y="28575"/>
          <a:ext cx="661791" cy="648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cellule.energie@cfwb.b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ellule.energie@cfwb.b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ellule.energie@cfwb.be?subject=005-01%20Central%20d'Achat%202022-2026%20:%20D&#233;claration%20d&#8217;adh&#233;sio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cellule.energie@cfwb.be?subject=005-01%20Central%20d'Achat%202022-2026%20:%20D&#233;claration%20d&#8217;adh&#233;sion" TargetMode="External"/><Relationship Id="rId1" Type="http://schemas.openxmlformats.org/officeDocument/2006/relationships/hyperlink" Target="mailto:cellule.energie@cfwb.be"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cellule.energie@cfwb.be"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cellule.energie@cfwb.be?subject=005-01%20Central%20d'Achat%202022-2026%20:%20D&#233;claration%20d&#8217;adh&#233;sion" TargetMode="External"/><Relationship Id="rId1" Type="http://schemas.openxmlformats.org/officeDocument/2006/relationships/hyperlink" Target="mailto:cellule.energie@cfwb.be" TargetMode="Externa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cellule.energie@cfwb.be?subject=005-01%20Central%20d'Achat%202022-2026%20:%20D&#233;claration%20d&#8217;adh&#233;sion" TargetMode="External"/><Relationship Id="rId1" Type="http://schemas.openxmlformats.org/officeDocument/2006/relationships/hyperlink" Target="mailto:cellule.energie@cfwb.be"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cellule.energie@cfwb.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3"/>
  <sheetViews>
    <sheetView zoomScale="250" zoomScaleNormal="250" workbookViewId="0">
      <selection activeCell="B3" sqref="B3"/>
    </sheetView>
  </sheetViews>
  <sheetFormatPr baseColWidth="10" defaultRowHeight="15" x14ac:dyDescent="0.25"/>
  <cols>
    <col min="1" max="1" width="43.140625" style="1" customWidth="1"/>
    <col min="2" max="16384" width="11.42578125" style="1"/>
  </cols>
  <sheetData>
    <row r="2" spans="1:2" ht="15.75" thickBot="1" x14ac:dyDescent="0.3"/>
    <row r="3" spans="1:2" ht="15.75" thickBot="1" x14ac:dyDescent="0.3">
      <c r="A3" s="1" t="s">
        <v>157</v>
      </c>
      <c r="B3" s="116"/>
    </row>
  </sheetData>
  <sheetProtection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49"/>
  <sheetViews>
    <sheetView topLeftCell="B1" workbookViewId="0">
      <selection activeCell="F7" sqref="F7:K7"/>
    </sheetView>
  </sheetViews>
  <sheetFormatPr baseColWidth="10" defaultColWidth="11.5703125" defaultRowHeight="15" x14ac:dyDescent="0.25"/>
  <cols>
    <col min="1" max="1" width="11.5703125" style="29" hidden="1" customWidth="1"/>
    <col min="2" max="2" width="3.7109375" style="41" customWidth="1"/>
    <col min="3" max="3" width="20.7109375" style="29" customWidth="1"/>
    <col min="4" max="5" width="15.7109375" style="29" customWidth="1"/>
    <col min="6" max="6" width="18.7109375" style="29" customWidth="1"/>
    <col min="7" max="9" width="15.7109375" style="29" customWidth="1"/>
    <col min="10" max="10" width="3.7109375" style="29" customWidth="1"/>
    <col min="11" max="16384" width="11.5703125" style="29"/>
  </cols>
  <sheetData>
    <row r="1" spans="2:10" ht="10.15" customHeight="1" x14ac:dyDescent="0.25">
      <c r="B1" s="40"/>
      <c r="C1" s="3"/>
      <c r="D1" s="3"/>
      <c r="E1" s="3"/>
      <c r="F1" s="3"/>
      <c r="G1" s="3"/>
      <c r="H1" s="3"/>
      <c r="I1" s="3"/>
      <c r="J1" s="3"/>
    </row>
    <row r="2" spans="2:10" ht="18" customHeight="1" x14ac:dyDescent="0.25">
      <c r="B2" s="40"/>
      <c r="C2" s="143" t="s">
        <v>20</v>
      </c>
      <c r="D2" s="143"/>
      <c r="E2" s="143"/>
      <c r="F2" s="143"/>
      <c r="G2" s="3"/>
      <c r="H2" s="3"/>
      <c r="I2" s="3"/>
      <c r="J2" s="3"/>
    </row>
    <row r="3" spans="2:10" ht="18" customHeight="1" x14ac:dyDescent="0.25">
      <c r="B3" s="40"/>
      <c r="C3" s="143" t="s">
        <v>38</v>
      </c>
      <c r="D3" s="143"/>
      <c r="E3" s="143"/>
      <c r="F3" s="143"/>
      <c r="G3" s="3"/>
      <c r="H3" s="3"/>
      <c r="I3" s="3"/>
      <c r="J3" s="3"/>
    </row>
    <row r="4" spans="2:10" ht="10.15" customHeight="1" x14ac:dyDescent="0.25">
      <c r="B4" s="40"/>
      <c r="C4" s="30"/>
      <c r="D4" s="31"/>
      <c r="E4" s="31"/>
      <c r="F4" s="31"/>
      <c r="G4" s="31"/>
      <c r="H4" s="31"/>
      <c r="I4" s="31"/>
      <c r="J4" s="3"/>
    </row>
    <row r="5" spans="2:10" ht="18" customHeight="1" x14ac:dyDescent="0.25">
      <c r="B5" s="39"/>
      <c r="C5" s="160" t="s">
        <v>163</v>
      </c>
      <c r="D5" s="160"/>
      <c r="E5" s="160"/>
      <c r="F5" s="138"/>
      <c r="G5" s="138"/>
      <c r="H5" s="138"/>
      <c r="I5" s="138"/>
      <c r="J5" s="33"/>
    </row>
    <row r="6" spans="2:10" ht="18" customHeight="1" x14ac:dyDescent="0.25">
      <c r="B6" s="39"/>
      <c r="C6" s="139" t="s">
        <v>156</v>
      </c>
      <c r="D6" s="139"/>
      <c r="E6" s="139"/>
      <c r="F6" s="157"/>
      <c r="G6" s="158"/>
      <c r="H6" s="158"/>
      <c r="I6" s="159"/>
      <c r="J6" s="33"/>
    </row>
    <row r="7" spans="2:10" ht="18" customHeight="1" x14ac:dyDescent="0.25">
      <c r="B7" s="39"/>
      <c r="C7" s="161" t="s">
        <v>164</v>
      </c>
      <c r="D7" s="162"/>
      <c r="E7" s="163"/>
      <c r="F7" s="157"/>
      <c r="G7" s="158"/>
      <c r="H7" s="158"/>
      <c r="I7" s="159"/>
      <c r="J7" s="33"/>
    </row>
    <row r="8" spans="2:10" ht="18" customHeight="1" x14ac:dyDescent="0.25">
      <c r="B8" s="39"/>
      <c r="C8" s="164"/>
      <c r="D8" s="165"/>
      <c r="E8" s="166"/>
      <c r="F8" s="157"/>
      <c r="G8" s="158"/>
      <c r="H8" s="158"/>
      <c r="I8" s="159"/>
      <c r="J8" s="33"/>
    </row>
    <row r="9" spans="2:10" ht="18" customHeight="1" x14ac:dyDescent="0.25">
      <c r="B9" s="39"/>
      <c r="C9" s="139" t="s">
        <v>21</v>
      </c>
      <c r="D9" s="139"/>
      <c r="E9" s="139"/>
      <c r="F9" s="138"/>
      <c r="G9" s="138"/>
      <c r="H9" s="138"/>
      <c r="I9" s="138"/>
      <c r="J9" s="33"/>
    </row>
    <row r="10" spans="2:10" ht="18" customHeight="1" x14ac:dyDescent="0.25">
      <c r="B10" s="39"/>
      <c r="C10" s="139"/>
      <c r="D10" s="139"/>
      <c r="E10" s="139"/>
      <c r="F10" s="138"/>
      <c r="G10" s="138"/>
      <c r="H10" s="138"/>
      <c r="I10" s="138"/>
      <c r="J10" s="33"/>
    </row>
    <row r="11" spans="2:10" ht="18" customHeight="1" x14ac:dyDescent="0.25">
      <c r="B11" s="39"/>
      <c r="C11" s="160" t="s">
        <v>165</v>
      </c>
      <c r="D11" s="160"/>
      <c r="E11" s="160"/>
      <c r="F11" s="138"/>
      <c r="G11" s="138"/>
      <c r="H11" s="138"/>
      <c r="I11" s="138"/>
      <c r="J11" s="33"/>
    </row>
    <row r="12" spans="2:10" ht="18" customHeight="1" x14ac:dyDescent="0.25">
      <c r="B12" s="39"/>
      <c r="C12" s="139"/>
      <c r="D12" s="139"/>
      <c r="E12" s="139"/>
      <c r="F12" s="138"/>
      <c r="G12" s="138"/>
      <c r="H12" s="138"/>
      <c r="I12" s="138"/>
      <c r="J12" s="33"/>
    </row>
    <row r="13" spans="2:10" ht="18" customHeight="1" x14ac:dyDescent="0.25">
      <c r="B13" s="39"/>
      <c r="C13" s="139" t="s">
        <v>24</v>
      </c>
      <c r="D13" s="139"/>
      <c r="E13" s="139"/>
      <c r="F13" s="138"/>
      <c r="G13" s="138"/>
      <c r="H13" s="138"/>
      <c r="I13" s="138"/>
      <c r="J13" s="33"/>
    </row>
    <row r="14" spans="2:10" ht="18" customHeight="1" x14ac:dyDescent="0.25">
      <c r="B14" s="39"/>
      <c r="C14" s="139" t="s">
        <v>25</v>
      </c>
      <c r="D14" s="139"/>
      <c r="E14" s="139"/>
      <c r="F14" s="138"/>
      <c r="G14" s="138"/>
      <c r="H14" s="138"/>
      <c r="I14" s="138"/>
      <c r="J14" s="33"/>
    </row>
    <row r="15" spans="2:10" ht="18" customHeight="1" x14ac:dyDescent="0.25">
      <c r="B15" s="39"/>
      <c r="C15" s="139" t="s">
        <v>26</v>
      </c>
      <c r="D15" s="139"/>
      <c r="E15" s="139"/>
      <c r="F15" s="138"/>
      <c r="G15" s="138"/>
      <c r="H15" s="138"/>
      <c r="I15" s="138"/>
      <c r="J15" s="33"/>
    </row>
    <row r="16" spans="2:10" ht="85.9" customHeight="1" x14ac:dyDescent="0.25">
      <c r="B16" s="39"/>
      <c r="C16" s="34" t="s">
        <v>32</v>
      </c>
      <c r="D16" s="34" t="s">
        <v>27</v>
      </c>
      <c r="E16" s="34" t="s">
        <v>28</v>
      </c>
      <c r="F16" s="34" t="s">
        <v>29</v>
      </c>
      <c r="G16" s="34" t="s">
        <v>30</v>
      </c>
      <c r="H16" s="34" t="s">
        <v>33</v>
      </c>
      <c r="I16" s="34" t="s">
        <v>94</v>
      </c>
      <c r="J16" s="33"/>
    </row>
    <row r="17" spans="1:10" ht="18" customHeight="1" x14ac:dyDescent="0.25">
      <c r="A17" s="39">
        <f>IF(C17="",0,(MAX($A$15:$A16))+1)</f>
        <v>0</v>
      </c>
      <c r="B17" s="39"/>
      <c r="C17" s="16"/>
      <c r="D17" s="17"/>
      <c r="E17" s="17"/>
      <c r="F17" s="17"/>
      <c r="G17" s="18"/>
      <c r="H17" s="19"/>
      <c r="I17" s="20"/>
      <c r="J17" s="33"/>
    </row>
    <row r="18" spans="1:10" ht="18" customHeight="1" x14ac:dyDescent="0.25">
      <c r="A18" s="39">
        <f>IF(C18="",0,(MAX($A$15:$A17))+1)</f>
        <v>0</v>
      </c>
      <c r="B18" s="39"/>
      <c r="C18" s="16"/>
      <c r="D18" s="17"/>
      <c r="E18" s="17"/>
      <c r="F18" s="17"/>
      <c r="G18" s="18"/>
      <c r="H18" s="19"/>
      <c r="I18" s="20"/>
      <c r="J18" s="33"/>
    </row>
    <row r="19" spans="1:10" ht="18" customHeight="1" x14ac:dyDescent="0.25">
      <c r="A19" s="39">
        <f>IF(C19="",0,(MAX($A$15:$A18))+1)</f>
        <v>0</v>
      </c>
      <c r="B19" s="39"/>
      <c r="C19" s="16"/>
      <c r="D19" s="17"/>
      <c r="E19" s="17"/>
      <c r="F19" s="17"/>
      <c r="G19" s="18"/>
      <c r="H19" s="19"/>
      <c r="I19" s="20"/>
      <c r="J19" s="33"/>
    </row>
    <row r="20" spans="1:10" ht="18" customHeight="1" x14ac:dyDescent="0.25">
      <c r="A20" s="39">
        <f>IF(C20="",0,(MAX($A$15:$A19))+1)</f>
        <v>0</v>
      </c>
      <c r="B20" s="39"/>
      <c r="C20" s="16"/>
      <c r="D20" s="17"/>
      <c r="E20" s="17"/>
      <c r="F20" s="17"/>
      <c r="G20" s="18"/>
      <c r="H20" s="19"/>
      <c r="I20" s="20"/>
      <c r="J20" s="33"/>
    </row>
    <row r="21" spans="1:10" ht="18" customHeight="1" x14ac:dyDescent="0.25">
      <c r="A21" s="39">
        <f>IF(C21="",0,(MAX($A$15:$A20))+1)</f>
        <v>0</v>
      </c>
      <c r="B21" s="39"/>
      <c r="C21" s="16"/>
      <c r="D21" s="17"/>
      <c r="E21" s="17"/>
      <c r="F21" s="17"/>
      <c r="G21" s="18"/>
      <c r="H21" s="19"/>
      <c r="I21" s="20"/>
      <c r="J21" s="33"/>
    </row>
    <row r="22" spans="1:10" ht="18" customHeight="1" x14ac:dyDescent="0.25">
      <c r="A22" s="39">
        <f>IF(C22="",0,(MAX($A$15:$A21))+1)</f>
        <v>0</v>
      </c>
      <c r="B22" s="39"/>
      <c r="C22" s="16"/>
      <c r="D22" s="17"/>
      <c r="E22" s="17"/>
      <c r="F22" s="17"/>
      <c r="G22" s="18"/>
      <c r="H22" s="19"/>
      <c r="I22" s="20"/>
      <c r="J22" s="33"/>
    </row>
    <row r="23" spans="1:10" ht="18" customHeight="1" x14ac:dyDescent="0.25">
      <c r="A23" s="39">
        <f>IF(C23="",0,(MAX($A$15:$A22))+1)</f>
        <v>0</v>
      </c>
      <c r="B23" s="39"/>
      <c r="C23" s="16"/>
      <c r="D23" s="17"/>
      <c r="E23" s="17"/>
      <c r="F23" s="17"/>
      <c r="G23" s="18"/>
      <c r="H23" s="19"/>
      <c r="I23" s="20"/>
      <c r="J23" s="33"/>
    </row>
    <row r="24" spans="1:10" ht="18" customHeight="1" x14ac:dyDescent="0.25">
      <c r="A24" s="39">
        <f>IF(C24="",0,(MAX($A$15:$A23))+1)</f>
        <v>0</v>
      </c>
      <c r="B24" s="39"/>
      <c r="C24" s="16"/>
      <c r="D24" s="17"/>
      <c r="E24" s="17"/>
      <c r="F24" s="17"/>
      <c r="G24" s="18"/>
      <c r="H24" s="19"/>
      <c r="I24" s="20"/>
      <c r="J24" s="33"/>
    </row>
    <row r="25" spans="1:10" ht="25.15" customHeight="1" x14ac:dyDescent="0.25">
      <c r="A25" s="39">
        <f>IF(C25="",0,(MAX($A$15:$A24))+1)</f>
        <v>0</v>
      </c>
      <c r="B25" s="39"/>
      <c r="C25" s="35"/>
      <c r="D25" s="35"/>
      <c r="E25" s="35"/>
      <c r="F25" s="35"/>
      <c r="G25" s="35"/>
      <c r="H25" s="35"/>
      <c r="I25" s="36" t="s">
        <v>90</v>
      </c>
      <c r="J25" s="3"/>
    </row>
    <row r="26" spans="1:10" x14ac:dyDescent="0.25">
      <c r="A26" s="39">
        <f>IF(C26="",0,(MAX($A$15:$A25))+1)</f>
        <v>0</v>
      </c>
      <c r="B26" s="3"/>
      <c r="C26" s="3"/>
      <c r="D26" s="3"/>
      <c r="E26" s="3"/>
      <c r="F26" s="3"/>
      <c r="G26" s="3"/>
      <c r="H26" s="3"/>
      <c r="I26" s="3"/>
      <c r="J26" s="3"/>
    </row>
    <row r="27" spans="1:10" ht="85.9" customHeight="1" x14ac:dyDescent="0.25">
      <c r="A27" s="39"/>
      <c r="B27" s="3"/>
      <c r="C27" s="34" t="s">
        <v>32</v>
      </c>
      <c r="D27" s="34" t="s">
        <v>27</v>
      </c>
      <c r="E27" s="34" t="s">
        <v>28</v>
      </c>
      <c r="F27" s="34" t="s">
        <v>29</v>
      </c>
      <c r="G27" s="34" t="s">
        <v>30</v>
      </c>
      <c r="H27" s="34" t="s">
        <v>33</v>
      </c>
      <c r="I27" s="34" t="s">
        <v>94</v>
      </c>
      <c r="J27" s="33"/>
    </row>
    <row r="28" spans="1:10" ht="18" customHeight="1" x14ac:dyDescent="0.25">
      <c r="A28" s="39">
        <f>IF(C28="",0,(MAX($A$15:$A27))+1)</f>
        <v>0</v>
      </c>
      <c r="B28" s="3"/>
      <c r="C28" s="16"/>
      <c r="D28" s="17"/>
      <c r="E28" s="17"/>
      <c r="F28" s="17"/>
      <c r="G28" s="18"/>
      <c r="H28" s="19"/>
      <c r="I28" s="20"/>
      <c r="J28" s="33"/>
    </row>
    <row r="29" spans="1:10" ht="18" customHeight="1" x14ac:dyDescent="0.25">
      <c r="A29" s="39">
        <f>IF(C29="",0,(MAX($A$15:$A28))+1)</f>
        <v>0</v>
      </c>
      <c r="B29" s="3"/>
      <c r="C29" s="16"/>
      <c r="D29" s="17"/>
      <c r="E29" s="17"/>
      <c r="F29" s="17"/>
      <c r="G29" s="18"/>
      <c r="H29" s="19"/>
      <c r="I29" s="20"/>
      <c r="J29" s="33"/>
    </row>
    <row r="30" spans="1:10" ht="18" customHeight="1" x14ac:dyDescent="0.25">
      <c r="A30" s="39">
        <f>IF(C30="",0,(MAX($A$15:$A29))+1)</f>
        <v>0</v>
      </c>
      <c r="B30" s="3"/>
      <c r="C30" s="16"/>
      <c r="D30" s="17"/>
      <c r="E30" s="17"/>
      <c r="F30" s="17"/>
      <c r="G30" s="18"/>
      <c r="H30" s="19"/>
      <c r="I30" s="20"/>
      <c r="J30" s="33"/>
    </row>
    <row r="31" spans="1:10" ht="18" customHeight="1" x14ac:dyDescent="0.25">
      <c r="A31" s="39">
        <f>IF(C31="",0,(MAX($A$15:$A30))+1)</f>
        <v>0</v>
      </c>
      <c r="B31" s="3"/>
      <c r="C31" s="16"/>
      <c r="D31" s="17"/>
      <c r="E31" s="17"/>
      <c r="F31" s="17"/>
      <c r="G31" s="18"/>
      <c r="H31" s="19"/>
      <c r="I31" s="20"/>
      <c r="J31" s="33"/>
    </row>
    <row r="32" spans="1:10" ht="18" customHeight="1" x14ac:dyDescent="0.25">
      <c r="A32" s="39">
        <f>IF(C32="",0,(MAX($A$15:$A31))+1)</f>
        <v>0</v>
      </c>
      <c r="B32" s="3"/>
      <c r="C32" s="16"/>
      <c r="D32" s="17"/>
      <c r="E32" s="17"/>
      <c r="F32" s="17"/>
      <c r="G32" s="18"/>
      <c r="H32" s="19"/>
      <c r="I32" s="20"/>
      <c r="J32" s="33"/>
    </row>
    <row r="33" spans="1:10" ht="18" customHeight="1" x14ac:dyDescent="0.25">
      <c r="A33" s="39">
        <f>IF(C33="",0,(MAX($A$15:$A32))+1)</f>
        <v>0</v>
      </c>
      <c r="B33" s="3"/>
      <c r="C33" s="16"/>
      <c r="D33" s="17"/>
      <c r="E33" s="17"/>
      <c r="F33" s="17"/>
      <c r="G33" s="18"/>
      <c r="H33" s="19"/>
      <c r="I33" s="20"/>
      <c r="J33" s="33"/>
    </row>
    <row r="34" spans="1:10" ht="18" customHeight="1" x14ac:dyDescent="0.25">
      <c r="A34" s="39">
        <f>IF(C34="",0,(MAX($A$15:$A33))+1)</f>
        <v>0</v>
      </c>
      <c r="B34" s="3"/>
      <c r="C34" s="16"/>
      <c r="D34" s="17"/>
      <c r="E34" s="17"/>
      <c r="F34" s="17"/>
      <c r="G34" s="18"/>
      <c r="H34" s="19"/>
      <c r="I34" s="20"/>
      <c r="J34" s="33"/>
    </row>
    <row r="35" spans="1:10" ht="18" customHeight="1" x14ac:dyDescent="0.25">
      <c r="A35" s="39">
        <f>IF(C35="",0,(MAX($A$15:$A34))+1)</f>
        <v>0</v>
      </c>
      <c r="B35" s="3"/>
      <c r="C35" s="16"/>
      <c r="D35" s="17"/>
      <c r="E35" s="17"/>
      <c r="F35" s="17"/>
      <c r="G35" s="18"/>
      <c r="H35" s="19"/>
      <c r="I35" s="20"/>
      <c r="J35" s="33"/>
    </row>
    <row r="36" spans="1:10" ht="18" customHeight="1" x14ac:dyDescent="0.25">
      <c r="A36" s="39">
        <f>IF(C36="",0,(MAX($A$15:$A35))+1)</f>
        <v>0</v>
      </c>
      <c r="B36" s="3"/>
      <c r="C36" s="16"/>
      <c r="D36" s="17"/>
      <c r="E36" s="17"/>
      <c r="F36" s="17"/>
      <c r="G36" s="18"/>
      <c r="H36" s="19"/>
      <c r="I36" s="20"/>
      <c r="J36" s="33"/>
    </row>
    <row r="37" spans="1:10" ht="18" customHeight="1" x14ac:dyDescent="0.25">
      <c r="A37" s="39">
        <f>IF(C37="",0,(MAX($A$15:$A36))+1)</f>
        <v>0</v>
      </c>
      <c r="B37" s="3"/>
      <c r="C37" s="16"/>
      <c r="D37" s="17"/>
      <c r="E37" s="17"/>
      <c r="F37" s="17"/>
      <c r="G37" s="18"/>
      <c r="H37" s="19"/>
      <c r="I37" s="20"/>
      <c r="J37" s="33"/>
    </row>
    <row r="38" spans="1:10" ht="18" customHeight="1" x14ac:dyDescent="0.25">
      <c r="A38" s="39">
        <f>IF(C38="",0,(MAX($A$15:$A37))+1)</f>
        <v>0</v>
      </c>
      <c r="B38" s="3"/>
      <c r="C38" s="16"/>
      <c r="D38" s="17"/>
      <c r="E38" s="17"/>
      <c r="F38" s="17"/>
      <c r="G38" s="18"/>
      <c r="H38" s="19"/>
      <c r="I38" s="20"/>
      <c r="J38" s="33"/>
    </row>
    <row r="39" spans="1:10" ht="18" customHeight="1" x14ac:dyDescent="0.25">
      <c r="A39" s="39">
        <f>IF(C39="",0,(MAX($A$15:$A38))+1)</f>
        <v>0</v>
      </c>
      <c r="B39" s="3"/>
      <c r="C39" s="16"/>
      <c r="D39" s="17"/>
      <c r="E39" s="17"/>
      <c r="F39" s="17"/>
      <c r="G39" s="18"/>
      <c r="H39" s="19"/>
      <c r="I39" s="20"/>
      <c r="J39" s="33"/>
    </row>
    <row r="40" spans="1:10" ht="18" customHeight="1" x14ac:dyDescent="0.25">
      <c r="A40" s="39">
        <f>IF(C40="",0,(MAX($A$15:$A39))+1)</f>
        <v>0</v>
      </c>
      <c r="B40" s="3"/>
      <c r="C40" s="16"/>
      <c r="D40" s="17"/>
      <c r="E40" s="17"/>
      <c r="F40" s="17"/>
      <c r="G40" s="18"/>
      <c r="H40" s="19"/>
      <c r="I40" s="20"/>
      <c r="J40" s="33"/>
    </row>
    <row r="41" spans="1:10" ht="18" customHeight="1" x14ac:dyDescent="0.25">
      <c r="A41" s="39">
        <f>IF(C41="",0,(MAX($A$15:$A40))+1)</f>
        <v>0</v>
      </c>
      <c r="B41" s="3"/>
      <c r="C41" s="16"/>
      <c r="D41" s="17"/>
      <c r="E41" s="17"/>
      <c r="F41" s="17"/>
      <c r="G41" s="18"/>
      <c r="H41" s="19"/>
      <c r="I41" s="20"/>
      <c r="J41" s="33"/>
    </row>
    <row r="42" spans="1:10" ht="18" customHeight="1" x14ac:dyDescent="0.25">
      <c r="A42" s="39">
        <f>IF(C42="",0,(MAX($A$15:$A41))+1)</f>
        <v>0</v>
      </c>
      <c r="B42" s="3"/>
      <c r="C42" s="16"/>
      <c r="D42" s="17"/>
      <c r="E42" s="17"/>
      <c r="F42" s="17"/>
      <c r="G42" s="18"/>
      <c r="H42" s="19"/>
      <c r="I42" s="20"/>
      <c r="J42" s="33"/>
    </row>
    <row r="43" spans="1:10" ht="18" customHeight="1" x14ac:dyDescent="0.25">
      <c r="A43" s="39">
        <f>IF(C43="",0,(MAX($A$15:$A42))+1)</f>
        <v>0</v>
      </c>
      <c r="B43" s="3"/>
      <c r="C43" s="16"/>
      <c r="D43" s="17"/>
      <c r="E43" s="17"/>
      <c r="F43" s="17"/>
      <c r="G43" s="18"/>
      <c r="H43" s="19"/>
      <c r="I43" s="20"/>
      <c r="J43" s="33"/>
    </row>
    <row r="44" spans="1:10" ht="18" customHeight="1" x14ac:dyDescent="0.25">
      <c r="A44" s="39">
        <f>IF(C44="",0,(MAX($A$15:$A43))+1)</f>
        <v>0</v>
      </c>
      <c r="B44" s="3"/>
      <c r="C44" s="16"/>
      <c r="D44" s="17"/>
      <c r="E44" s="17"/>
      <c r="F44" s="17"/>
      <c r="G44" s="18"/>
      <c r="H44" s="19"/>
      <c r="I44" s="20"/>
      <c r="J44" s="33"/>
    </row>
    <row r="45" spans="1:10" ht="18" customHeight="1" x14ac:dyDescent="0.25">
      <c r="A45" s="39">
        <f>IF(C45="",0,(MAX($A$15:$A44))+1)</f>
        <v>0</v>
      </c>
      <c r="B45" s="3"/>
      <c r="C45" s="16"/>
      <c r="D45" s="17"/>
      <c r="E45" s="17"/>
      <c r="F45" s="17"/>
      <c r="G45" s="18"/>
      <c r="H45" s="19"/>
      <c r="I45" s="20"/>
      <c r="J45" s="33"/>
    </row>
    <row r="46" spans="1:10" ht="18" customHeight="1" x14ac:dyDescent="0.25">
      <c r="A46" s="39">
        <f>IF(C46="",0,(MAX($A$15:$A45))+1)</f>
        <v>0</v>
      </c>
      <c r="B46" s="3"/>
      <c r="C46" s="16"/>
      <c r="D46" s="17"/>
      <c r="E46" s="17"/>
      <c r="F46" s="17"/>
      <c r="G46" s="18"/>
      <c r="H46" s="19"/>
      <c r="I46" s="20"/>
      <c r="J46" s="33"/>
    </row>
    <row r="47" spans="1:10" ht="18" customHeight="1" x14ac:dyDescent="0.25">
      <c r="A47" s="39">
        <f>IF(C47="",0,(MAX($A$15:$A46))+1)</f>
        <v>0</v>
      </c>
      <c r="B47" s="3"/>
      <c r="C47" s="16"/>
      <c r="D47" s="17"/>
      <c r="E47" s="17"/>
      <c r="F47" s="17"/>
      <c r="G47" s="18"/>
      <c r="H47" s="19"/>
      <c r="I47" s="20"/>
      <c r="J47" s="33"/>
    </row>
    <row r="48" spans="1:10" ht="18" customHeight="1" x14ac:dyDescent="0.25">
      <c r="A48" s="39">
        <f>IF(C48="",0,(MAX($A$15:$A47))+1)</f>
        <v>0</v>
      </c>
      <c r="B48" s="3"/>
      <c r="C48" s="16"/>
      <c r="D48" s="17"/>
      <c r="E48" s="17"/>
      <c r="F48" s="17"/>
      <c r="G48" s="18"/>
      <c r="H48" s="19"/>
      <c r="I48" s="20"/>
      <c r="J48" s="33"/>
    </row>
    <row r="49" spans="2:10" ht="25.15" customHeight="1" x14ac:dyDescent="0.25">
      <c r="B49" s="3"/>
      <c r="C49" s="35"/>
      <c r="D49" s="35"/>
      <c r="E49" s="35"/>
      <c r="F49" s="35"/>
      <c r="G49" s="35"/>
      <c r="H49" s="35"/>
      <c r="I49" s="37" t="s">
        <v>89</v>
      </c>
      <c r="J49" s="3"/>
    </row>
  </sheetData>
  <mergeCells count="24">
    <mergeCell ref="C13:E13"/>
    <mergeCell ref="F13:I13"/>
    <mergeCell ref="C14:E14"/>
    <mergeCell ref="F14:I14"/>
    <mergeCell ref="C15:E15"/>
    <mergeCell ref="F15:I15"/>
    <mergeCell ref="C10:E10"/>
    <mergeCell ref="F10:I10"/>
    <mergeCell ref="C11:E11"/>
    <mergeCell ref="F11:I11"/>
    <mergeCell ref="C12:E12"/>
    <mergeCell ref="F12:I12"/>
    <mergeCell ref="C7:E7"/>
    <mergeCell ref="F7:I7"/>
    <mergeCell ref="C8:E8"/>
    <mergeCell ref="F8:I8"/>
    <mergeCell ref="C9:E9"/>
    <mergeCell ref="F9:I9"/>
    <mergeCell ref="C2:F2"/>
    <mergeCell ref="C3:F3"/>
    <mergeCell ref="C5:E5"/>
    <mergeCell ref="F5:I5"/>
    <mergeCell ref="C6:E6"/>
    <mergeCell ref="F6:I6"/>
  </mergeCells>
  <conditionalFormatting sqref="B26:J50">
    <cfRule type="expression" dxfId="1" priority="2">
      <formula>$C$24=""</formula>
    </cfRule>
  </conditionalFormatting>
  <conditionalFormatting sqref="I25">
    <cfRule type="expression" dxfId="0" priority="1">
      <formula>$C$24=""</formula>
    </cfRule>
  </conditionalFormatting>
  <dataValidations count="6">
    <dataValidation type="list" allowBlank="1" showInputMessage="1" showErrorMessage="1" sqref="D28:D48 D17:D24">
      <formula1>OUI_NON</formula1>
    </dataValidation>
    <dataValidation type="list" allowBlank="1" showInputMessage="1" showErrorMessage="1" sqref="F28:F48 F17:F24">
      <formula1>AMR_MMR_YMR</formula1>
    </dataValidation>
    <dataValidation type="list" allowBlank="1" showInputMessage="1" showErrorMessage="1" sqref="E28:E48 E17:E24">
      <formula1>HP_BP2</formula1>
    </dataValidation>
    <dataValidation allowBlank="1" showInputMessage="1" showErrorMessage="1" promptTitle="EAN Définition" prompt="Le code EAN est le numéro d’identification de votre raccordement au réseau d’électricité ou de gaz naturel. Il est composé de 18 chiffres et, normalement, commence par 5414." sqref="C16 C27"/>
    <dataValidation type="textLength" errorStyle="warning" allowBlank="1" showInputMessage="1" showErrorMessage="1" errorTitle="EAN incomplète" error="Le numéro EAN introduit n'est pas composé de 18 chiffres" sqref="C28:C48 C17:C24">
      <formula1>18</formula1>
      <formula2>18</formula2>
    </dataValidation>
    <dataValidation type="list" allowBlank="1" showInputMessage="1" showErrorMessage="1" sqref="F7:I7">
      <formula1>Réseau</formula1>
    </dataValidation>
  </dataValidations>
  <hyperlinks>
    <hyperlink ref="C3" r:id="rId1" display="mailto:cellule.energie@cfwb.be"/>
  </hyperlinks>
  <pageMargins left="0.7" right="0.7" top="0.75" bottom="0.75" header="0.3" footer="0.3"/>
  <pageSetup paperSize="9" orientation="landscape" horizontalDpi="90" verticalDpi="9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IF(Preambule!$B$3="x",Niveau_enseignement,Secteur)</xm:f>
          </x14:formula1>
          <xm:sqref>F8:I8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133"/>
  <sheetViews>
    <sheetView workbookViewId="0">
      <pane xSplit="3" ySplit="2" topLeftCell="D3" activePane="bottomRight" state="frozen"/>
      <selection activeCell="C2" sqref="C2:J2"/>
      <selection pane="topRight" activeCell="C2" sqref="C2:J2"/>
      <selection pane="bottomLeft" activeCell="C2" sqref="C2:J2"/>
      <selection pane="bottomRight" activeCell="C2" sqref="C2:J2"/>
    </sheetView>
  </sheetViews>
  <sheetFormatPr baseColWidth="10" defaultColWidth="11.5703125" defaultRowHeight="15" x14ac:dyDescent="0.25"/>
  <cols>
    <col min="1" max="1" width="13.140625" style="1" bestFit="1" customWidth="1"/>
    <col min="2" max="2" width="19.140625" style="1" bestFit="1" customWidth="1"/>
    <col min="3" max="3" width="11.5703125" style="1"/>
    <col min="4" max="5" width="11.5703125" style="101"/>
    <col min="6" max="6" width="43.140625" style="101" bestFit="1" customWidth="1"/>
    <col min="7" max="7" width="28.42578125" style="1" bestFit="1" customWidth="1"/>
    <col min="8" max="8" width="32.5703125" style="101" bestFit="1" customWidth="1"/>
    <col min="9" max="27" width="11.5703125" style="101"/>
    <col min="28" max="28" width="42" style="1" bestFit="1" customWidth="1"/>
    <col min="29" max="29" width="11.5703125" style="101"/>
    <col min="30" max="30" width="15.140625" style="1" bestFit="1" customWidth="1"/>
    <col min="31" max="31" width="16.5703125" style="1" bestFit="1" customWidth="1"/>
    <col min="32" max="32" width="17.42578125" style="1" customWidth="1"/>
    <col min="33" max="33" width="11.5703125" style="1"/>
    <col min="34" max="34" width="25.140625" style="1" customWidth="1"/>
    <col min="35" max="35" width="19" style="1" bestFit="1" customWidth="1"/>
    <col min="36" max="36" width="14.85546875" style="101" bestFit="1" customWidth="1"/>
    <col min="37" max="37" width="11.5703125" style="101"/>
    <col min="38" max="38" width="52.140625" style="1" bestFit="1" customWidth="1"/>
    <col min="39" max="39" width="11.5703125" style="101"/>
    <col min="40" max="16384" width="11.5703125" style="1"/>
  </cols>
  <sheetData>
    <row r="1" spans="1:40" x14ac:dyDescent="0.25">
      <c r="A1" s="1">
        <v>1</v>
      </c>
      <c r="B1" s="1">
        <v>2</v>
      </c>
      <c r="C1" s="1">
        <v>3</v>
      </c>
      <c r="D1" s="101">
        <v>4</v>
      </c>
      <c r="E1" s="101">
        <v>5</v>
      </c>
      <c r="F1" s="101">
        <v>6</v>
      </c>
      <c r="G1" s="1">
        <v>7</v>
      </c>
      <c r="H1" s="101">
        <v>8</v>
      </c>
      <c r="I1" s="101">
        <v>9</v>
      </c>
      <c r="J1" s="101">
        <v>10</v>
      </c>
      <c r="K1" s="101">
        <v>11</v>
      </c>
      <c r="L1" s="101">
        <v>12</v>
      </c>
      <c r="M1" s="101">
        <v>13</v>
      </c>
      <c r="N1" s="101">
        <v>14</v>
      </c>
      <c r="O1" s="101">
        <v>15</v>
      </c>
      <c r="P1" s="101">
        <v>16</v>
      </c>
      <c r="Q1" s="101">
        <v>17</v>
      </c>
      <c r="R1" s="101">
        <v>18</v>
      </c>
      <c r="S1" s="101">
        <v>22</v>
      </c>
      <c r="T1" s="101">
        <v>23</v>
      </c>
      <c r="X1" s="101">
        <v>27</v>
      </c>
      <c r="Y1" s="101">
        <v>28</v>
      </c>
      <c r="Z1" s="101">
        <v>29</v>
      </c>
      <c r="AA1" s="101">
        <v>30</v>
      </c>
      <c r="AB1" s="1">
        <v>31</v>
      </c>
      <c r="AC1" s="101">
        <v>32</v>
      </c>
      <c r="AD1" s="1">
        <v>33</v>
      </c>
      <c r="AE1" s="1">
        <v>34</v>
      </c>
      <c r="AF1" s="1">
        <v>35</v>
      </c>
      <c r="AG1" s="1">
        <v>36</v>
      </c>
      <c r="AH1" s="1">
        <v>37</v>
      </c>
      <c r="AI1" s="1">
        <v>38</v>
      </c>
      <c r="AJ1" s="101">
        <v>39</v>
      </c>
      <c r="AK1" s="101">
        <v>40</v>
      </c>
      <c r="AL1" s="1">
        <v>41</v>
      </c>
      <c r="AM1" s="101">
        <v>42</v>
      </c>
      <c r="AN1" s="1">
        <v>43</v>
      </c>
    </row>
    <row r="2" spans="1:40" s="28" customFormat="1" x14ac:dyDescent="0.25">
      <c r="A2" s="28" t="s">
        <v>47</v>
      </c>
      <c r="B2" s="28" t="s">
        <v>48</v>
      </c>
      <c r="C2" s="28" t="s">
        <v>49</v>
      </c>
      <c r="D2" s="103" t="s">
        <v>50</v>
      </c>
      <c r="E2" s="103" t="s">
        <v>51</v>
      </c>
      <c r="F2" s="103" t="s">
        <v>52</v>
      </c>
      <c r="G2" s="28" t="s">
        <v>53</v>
      </c>
      <c r="H2" s="103" t="s">
        <v>54</v>
      </c>
      <c r="I2" s="103" t="s">
        <v>55</v>
      </c>
      <c r="J2" s="103" t="s">
        <v>56</v>
      </c>
      <c r="K2" s="103" t="s">
        <v>57</v>
      </c>
      <c r="L2" s="103" t="s">
        <v>58</v>
      </c>
      <c r="M2" s="103" t="s">
        <v>59</v>
      </c>
      <c r="N2" s="103" t="s">
        <v>60</v>
      </c>
      <c r="O2" s="103" t="s">
        <v>61</v>
      </c>
      <c r="P2" s="103" t="s">
        <v>62</v>
      </c>
      <c r="Q2" s="103" t="s">
        <v>63</v>
      </c>
      <c r="R2" s="103" t="s">
        <v>64</v>
      </c>
      <c r="S2" s="103" t="s">
        <v>65</v>
      </c>
      <c r="T2" s="103" t="s">
        <v>66</v>
      </c>
      <c r="U2" s="103" t="s">
        <v>67</v>
      </c>
      <c r="V2" s="103" t="s">
        <v>68</v>
      </c>
      <c r="W2" s="103" t="s">
        <v>69</v>
      </c>
      <c r="X2" s="103" t="s">
        <v>70</v>
      </c>
      <c r="Y2" s="103" t="s">
        <v>71</v>
      </c>
      <c r="Z2" s="103" t="s">
        <v>72</v>
      </c>
      <c r="AA2" s="103" t="s">
        <v>73</v>
      </c>
      <c r="AB2" s="28" t="s">
        <v>74</v>
      </c>
      <c r="AC2" s="103" t="s">
        <v>75</v>
      </c>
      <c r="AD2" s="28" t="s">
        <v>76</v>
      </c>
      <c r="AE2" s="28" t="s">
        <v>77</v>
      </c>
      <c r="AF2" s="28" t="s">
        <v>78</v>
      </c>
      <c r="AG2" s="28" t="s">
        <v>79</v>
      </c>
      <c r="AH2" s="28" t="s">
        <v>80</v>
      </c>
      <c r="AI2" s="28" t="s">
        <v>81</v>
      </c>
      <c r="AJ2" s="103" t="s">
        <v>82</v>
      </c>
      <c r="AK2" s="103" t="s">
        <v>83</v>
      </c>
      <c r="AL2" s="28" t="s">
        <v>84</v>
      </c>
      <c r="AM2" s="103" t="s">
        <v>85</v>
      </c>
      <c r="AN2" s="28" t="s">
        <v>86</v>
      </c>
    </row>
    <row r="3" spans="1:40" x14ac:dyDescent="0.25">
      <c r="A3" s="1" t="str">
        <f>IF(Preambule!$B$3="x",'Annexe 1'!$J$10,"-")</f>
        <v>-</v>
      </c>
      <c r="B3" s="21">
        <f>'Annexe 1'!C12</f>
        <v>0</v>
      </c>
      <c r="C3" s="1" t="s">
        <v>87</v>
      </c>
      <c r="G3" s="1" t="str">
        <f>IFERROR(VLOOKUP($B3,'Annexe 1'!$C$12:$S$79,'Annexe 1'!$S$1,FALSE),"-")</f>
        <v>-</v>
      </c>
      <c r="AB3" s="1">
        <f>'Annexe 1'!$D$8</f>
        <v>0</v>
      </c>
      <c r="AD3" s="1">
        <f>IFERROR(VLOOKUP($B3,'Annexe 1'!$C$12:$N$262,'Annexe 1'!$J$1,FALSE),0)</f>
        <v>0</v>
      </c>
      <c r="AE3" s="1">
        <f>IFERROR(VLOOKUP($B3,'Annexe 1'!$C$12:$N$262,'Annexe 1'!$I$1,FALSE),0)</f>
        <v>0</v>
      </c>
      <c r="AH3" s="27">
        <f>IFERROR(VLOOKUP($B3,'Annexe 1'!$C$12:$N$262,'Annexe 1'!$N$1,FALSE),0)</f>
        <v>0</v>
      </c>
      <c r="AI3" s="1" t="str">
        <f>IF(Preambule!$B$3="x",IF('Annexe 1'!$D$7="",'Annexe 2'!$D$7,'Annexe 1'!$D$7),"-")</f>
        <v>-</v>
      </c>
      <c r="AL3" s="26">
        <f>IFERROR(VLOOKUP($B3,'Annexe 1'!$C$12:$N$262,'Annexe 1'!$K$1,FALSE),0)</f>
        <v>0</v>
      </c>
      <c r="AN3" s="1">
        <f>IFERROR(VLOOKUP($B3,'Annexe 1'!$C$12:$N$262,'Annexe 1'!$H$1,FALSE),0)</f>
        <v>0</v>
      </c>
    </row>
    <row r="4" spans="1:40" x14ac:dyDescent="0.25">
      <c r="A4" s="1" t="str">
        <f>$A$3</f>
        <v>-</v>
      </c>
      <c r="B4" s="21">
        <f>'Annexe 1'!C13</f>
        <v>0</v>
      </c>
      <c r="C4" s="1" t="s">
        <v>87</v>
      </c>
      <c r="G4" s="1" t="str">
        <f>IFERROR(VLOOKUP($B4,'Annexe 1'!$C$12:$S$79,'Annexe 1'!$S$1,FALSE),"-")</f>
        <v>-</v>
      </c>
      <c r="AB4" s="1">
        <f>$AB$3</f>
        <v>0</v>
      </c>
      <c r="AD4" s="1">
        <f>IFERROR(VLOOKUP($B4,'Annexe 1'!$C$12:$N$262,'Annexe 1'!$J$1,FALSE),0)</f>
        <v>0</v>
      </c>
      <c r="AE4" s="1">
        <f>IFERROR(VLOOKUP($B4,'Annexe 1'!$C$12:$N$262,'Annexe 1'!$I$1,FALSE),0)</f>
        <v>0</v>
      </c>
      <c r="AH4" s="27">
        <f>IFERROR(VLOOKUP($B4,'Annexe 1'!$C$12:$N$262,'Annexe 1'!$N$1,FALSE),0)</f>
        <v>0</v>
      </c>
      <c r="AI4" s="1" t="str">
        <f>$AI$3</f>
        <v>-</v>
      </c>
      <c r="AL4" s="26">
        <f>IFERROR(VLOOKUP($B4,'Annexe 1'!$C$12:$N$262,'Annexe 1'!$K$1,FALSE),0)</f>
        <v>0</v>
      </c>
      <c r="AN4" s="1">
        <f>IFERROR(VLOOKUP($B4,'Annexe 1'!$C$12:$N$262,'Annexe 1'!$H$1,FALSE),0)</f>
        <v>0</v>
      </c>
    </row>
    <row r="5" spans="1:40" x14ac:dyDescent="0.25">
      <c r="A5" s="1" t="str">
        <f t="shared" ref="A5:A66" si="0">$A$3</f>
        <v>-</v>
      </c>
      <c r="B5" s="21">
        <f>'Annexe 1'!C14</f>
        <v>0</v>
      </c>
      <c r="C5" s="1" t="s">
        <v>87</v>
      </c>
      <c r="G5" s="1" t="str">
        <f>IFERROR(VLOOKUP($B5,'Annexe 1'!$C$12:$S$79,'Annexe 1'!$S$1,FALSE),"-")</f>
        <v>-</v>
      </c>
      <c r="AB5" s="1">
        <f t="shared" ref="AB5:AB66" si="1">$AB$3</f>
        <v>0</v>
      </c>
      <c r="AD5" s="1">
        <f>IFERROR(VLOOKUP($B5,'Annexe 1'!$C$12:$N$262,'Annexe 1'!$J$1,FALSE),0)</f>
        <v>0</v>
      </c>
      <c r="AE5" s="1">
        <f>IFERROR(VLOOKUP($B5,'Annexe 1'!$C$12:$N$262,'Annexe 1'!$I$1,FALSE),0)</f>
        <v>0</v>
      </c>
      <c r="AH5" s="27">
        <f>IFERROR(VLOOKUP($B5,'Annexe 1'!$C$12:$N$262,'Annexe 1'!$N$1,FALSE),0)</f>
        <v>0</v>
      </c>
      <c r="AI5" s="1" t="str">
        <f t="shared" ref="AI5:AI66" si="2">$AI$3</f>
        <v>-</v>
      </c>
      <c r="AL5" s="26">
        <f>IFERROR(VLOOKUP($B5,'Annexe 1'!$C$12:$N$262,'Annexe 1'!$K$1,FALSE),0)</f>
        <v>0</v>
      </c>
      <c r="AN5" s="1">
        <f>IFERROR(VLOOKUP($B5,'Annexe 1'!$C$12:$N$262,'Annexe 1'!$H$1,FALSE),0)</f>
        <v>0</v>
      </c>
    </row>
    <row r="6" spans="1:40" x14ac:dyDescent="0.25">
      <c r="A6" s="1" t="str">
        <f t="shared" si="0"/>
        <v>-</v>
      </c>
      <c r="B6" s="21">
        <f>'Annexe 1'!C15</f>
        <v>0</v>
      </c>
      <c r="C6" s="1" t="s">
        <v>87</v>
      </c>
      <c r="G6" s="1" t="str">
        <f>IFERROR(VLOOKUP($B6,'Annexe 1'!$C$12:$S$79,'Annexe 1'!$S$1,FALSE),"-")</f>
        <v>-</v>
      </c>
      <c r="AB6" s="1">
        <f t="shared" si="1"/>
        <v>0</v>
      </c>
      <c r="AD6" s="1">
        <f>IFERROR(VLOOKUP($B6,'Annexe 1'!$C$12:$N$262,'Annexe 1'!$J$1,FALSE),0)</f>
        <v>0</v>
      </c>
      <c r="AE6" s="1">
        <f>IFERROR(VLOOKUP($B6,'Annexe 1'!$C$12:$N$262,'Annexe 1'!$I$1,FALSE),0)</f>
        <v>0</v>
      </c>
      <c r="AH6" s="27">
        <f>IFERROR(VLOOKUP($B6,'Annexe 1'!$C$12:$N$262,'Annexe 1'!$N$1,FALSE),0)</f>
        <v>0</v>
      </c>
      <c r="AI6" s="1" t="str">
        <f t="shared" si="2"/>
        <v>-</v>
      </c>
      <c r="AL6" s="26">
        <f>IFERROR(VLOOKUP($B6,'Annexe 1'!$C$12:$N$262,'Annexe 1'!$K$1,FALSE),0)</f>
        <v>0</v>
      </c>
      <c r="AN6" s="1">
        <f>IFERROR(VLOOKUP($B6,'Annexe 1'!$C$12:$N$262,'Annexe 1'!$H$1,FALSE),0)</f>
        <v>0</v>
      </c>
    </row>
    <row r="7" spans="1:40" x14ac:dyDescent="0.25">
      <c r="A7" s="1" t="str">
        <f t="shared" si="0"/>
        <v>-</v>
      </c>
      <c r="B7" s="21">
        <f>'Annexe 1'!C16</f>
        <v>0</v>
      </c>
      <c r="C7" s="1" t="s">
        <v>87</v>
      </c>
      <c r="G7" s="1" t="str">
        <f>IFERROR(VLOOKUP($B7,'Annexe 1'!$C$12:$S$79,'Annexe 1'!$S$1,FALSE),"-")</f>
        <v>-</v>
      </c>
      <c r="AB7" s="1">
        <f t="shared" si="1"/>
        <v>0</v>
      </c>
      <c r="AD7" s="1">
        <f>IFERROR(VLOOKUP($B7,'Annexe 1'!$C$12:$N$262,'Annexe 1'!$J$1,FALSE),0)</f>
        <v>0</v>
      </c>
      <c r="AE7" s="1">
        <f>IFERROR(VLOOKUP($B7,'Annexe 1'!$C$12:$N$262,'Annexe 1'!$I$1,FALSE),0)</f>
        <v>0</v>
      </c>
      <c r="AH7" s="27">
        <f>IFERROR(VLOOKUP($B7,'Annexe 1'!$C$12:$N$262,'Annexe 1'!$N$1,FALSE),0)</f>
        <v>0</v>
      </c>
      <c r="AI7" s="1" t="str">
        <f t="shared" si="2"/>
        <v>-</v>
      </c>
      <c r="AL7" s="26">
        <f>IFERROR(VLOOKUP($B7,'Annexe 1'!$C$12:$N$262,'Annexe 1'!$K$1,FALSE),0)</f>
        <v>0</v>
      </c>
      <c r="AN7" s="1">
        <f>IFERROR(VLOOKUP($B7,'Annexe 1'!$C$12:$N$262,'Annexe 1'!$H$1,FALSE),0)</f>
        <v>0</v>
      </c>
    </row>
    <row r="8" spans="1:40" x14ac:dyDescent="0.25">
      <c r="A8" s="1" t="str">
        <f t="shared" si="0"/>
        <v>-</v>
      </c>
      <c r="B8" s="21">
        <f>'Annexe 1'!C17</f>
        <v>0</v>
      </c>
      <c r="C8" s="1" t="s">
        <v>87</v>
      </c>
      <c r="G8" s="1" t="str">
        <f>IFERROR(VLOOKUP($B8,'Annexe 1'!$C$12:$S$79,'Annexe 1'!$S$1,FALSE),"-")</f>
        <v>-</v>
      </c>
      <c r="AB8" s="1">
        <f t="shared" si="1"/>
        <v>0</v>
      </c>
      <c r="AD8" s="1">
        <f>IFERROR(VLOOKUP($B8,'Annexe 1'!$C$12:$N$262,'Annexe 1'!$J$1,FALSE),0)</f>
        <v>0</v>
      </c>
      <c r="AE8" s="1">
        <f>IFERROR(VLOOKUP($B8,'Annexe 1'!$C$12:$N$262,'Annexe 1'!$I$1,FALSE),0)</f>
        <v>0</v>
      </c>
      <c r="AH8" s="27">
        <f>IFERROR(VLOOKUP($B8,'Annexe 1'!$C$12:$N$262,'Annexe 1'!$N$1,FALSE),0)</f>
        <v>0</v>
      </c>
      <c r="AI8" s="1" t="str">
        <f t="shared" si="2"/>
        <v>-</v>
      </c>
      <c r="AL8" s="26">
        <f>IFERROR(VLOOKUP($B8,'Annexe 1'!$C$12:$N$262,'Annexe 1'!$K$1,FALSE),0)</f>
        <v>0</v>
      </c>
      <c r="AN8" s="1">
        <f>IFERROR(VLOOKUP($B8,'Annexe 1'!$C$12:$N$262,'Annexe 1'!$H$1,FALSE),0)</f>
        <v>0</v>
      </c>
    </row>
    <row r="9" spans="1:40" x14ac:dyDescent="0.25">
      <c r="A9" s="1" t="str">
        <f t="shared" si="0"/>
        <v>-</v>
      </c>
      <c r="B9" s="21">
        <f>'Annexe 1'!C18</f>
        <v>0</v>
      </c>
      <c r="C9" s="1" t="s">
        <v>87</v>
      </c>
      <c r="G9" s="1" t="str">
        <f>IFERROR(VLOOKUP($B9,'Annexe 1'!$C$12:$S$79,'Annexe 1'!$S$1,FALSE),"-")</f>
        <v>-</v>
      </c>
      <c r="AB9" s="1">
        <f t="shared" si="1"/>
        <v>0</v>
      </c>
      <c r="AD9" s="1">
        <f>IFERROR(VLOOKUP($B9,'Annexe 1'!$C$12:$N$262,'Annexe 1'!$J$1,FALSE),0)</f>
        <v>0</v>
      </c>
      <c r="AE9" s="1">
        <f>IFERROR(VLOOKUP($B9,'Annexe 1'!$C$12:$N$262,'Annexe 1'!$I$1,FALSE),0)</f>
        <v>0</v>
      </c>
      <c r="AH9" s="27">
        <f>IFERROR(VLOOKUP($B9,'Annexe 1'!$C$12:$N$262,'Annexe 1'!$N$1,FALSE),0)</f>
        <v>0</v>
      </c>
      <c r="AI9" s="1" t="str">
        <f t="shared" si="2"/>
        <v>-</v>
      </c>
      <c r="AL9" s="26">
        <f>IFERROR(VLOOKUP($B9,'Annexe 1'!$C$12:$N$262,'Annexe 1'!$K$1,FALSE),0)</f>
        <v>0</v>
      </c>
      <c r="AN9" s="1">
        <f>IFERROR(VLOOKUP($B9,'Annexe 1'!$C$12:$N$262,'Annexe 1'!$H$1,FALSE),0)</f>
        <v>0</v>
      </c>
    </row>
    <row r="10" spans="1:40" x14ac:dyDescent="0.25">
      <c r="A10" s="1" t="str">
        <f t="shared" si="0"/>
        <v>-</v>
      </c>
      <c r="B10" s="21">
        <f>'Annexe 1'!C19</f>
        <v>0</v>
      </c>
      <c r="C10" s="1" t="s">
        <v>87</v>
      </c>
      <c r="G10" s="1" t="str">
        <f>IFERROR(VLOOKUP($B10,'Annexe 1'!$C$12:$S$79,'Annexe 1'!$S$1,FALSE),"-")</f>
        <v>-</v>
      </c>
      <c r="AB10" s="1">
        <f t="shared" si="1"/>
        <v>0</v>
      </c>
      <c r="AD10" s="1">
        <f>IFERROR(VLOOKUP($B10,'Annexe 1'!$C$12:$N$262,'Annexe 1'!$J$1,FALSE),0)</f>
        <v>0</v>
      </c>
      <c r="AE10" s="1">
        <f>IFERROR(VLOOKUP($B10,'Annexe 1'!$C$12:$N$262,'Annexe 1'!$I$1,FALSE),0)</f>
        <v>0</v>
      </c>
      <c r="AH10" s="27">
        <f>IFERROR(VLOOKUP($B10,'Annexe 1'!$C$12:$N$262,'Annexe 1'!$N$1,FALSE),0)</f>
        <v>0</v>
      </c>
      <c r="AI10" s="1" t="str">
        <f t="shared" si="2"/>
        <v>-</v>
      </c>
      <c r="AL10" s="26">
        <f>IFERROR(VLOOKUP($B10,'Annexe 1'!$C$12:$N$262,'Annexe 1'!$K$1,FALSE),0)</f>
        <v>0</v>
      </c>
      <c r="AN10" s="1">
        <f>IFERROR(VLOOKUP($B10,'Annexe 1'!$C$12:$N$262,'Annexe 1'!$H$1,FALSE),0)</f>
        <v>0</v>
      </c>
    </row>
    <row r="11" spans="1:40" x14ac:dyDescent="0.25">
      <c r="A11" s="1" t="str">
        <f t="shared" si="0"/>
        <v>-</v>
      </c>
      <c r="B11" s="21">
        <f>'Annexe 1'!C20</f>
        <v>0</v>
      </c>
      <c r="C11" s="1" t="s">
        <v>87</v>
      </c>
      <c r="G11" s="1" t="str">
        <f>IFERROR(VLOOKUP($B11,'Annexe 1'!$C$12:$S$79,'Annexe 1'!$S$1,FALSE),"-")</f>
        <v>-</v>
      </c>
      <c r="AB11" s="1">
        <f t="shared" si="1"/>
        <v>0</v>
      </c>
      <c r="AD11" s="1">
        <f>IFERROR(VLOOKUP($B11,'Annexe 1'!$C$12:$N$262,'Annexe 1'!$J$1,FALSE),0)</f>
        <v>0</v>
      </c>
      <c r="AE11" s="1">
        <f>IFERROR(VLOOKUP($B11,'Annexe 1'!$C$12:$N$262,'Annexe 1'!$I$1,FALSE),0)</f>
        <v>0</v>
      </c>
      <c r="AH11" s="27">
        <f>IFERROR(VLOOKUP($B11,'Annexe 1'!$C$12:$N$262,'Annexe 1'!$N$1,FALSE),0)</f>
        <v>0</v>
      </c>
      <c r="AI11" s="1" t="str">
        <f t="shared" si="2"/>
        <v>-</v>
      </c>
      <c r="AL11" s="26">
        <f>IFERROR(VLOOKUP($B11,'Annexe 1'!$C$12:$N$262,'Annexe 1'!$K$1,FALSE),0)</f>
        <v>0</v>
      </c>
      <c r="AN11" s="1">
        <f>IFERROR(VLOOKUP($B11,'Annexe 1'!$C$12:$N$262,'Annexe 1'!$H$1,FALSE),0)</f>
        <v>0</v>
      </c>
    </row>
    <row r="12" spans="1:40" x14ac:dyDescent="0.25">
      <c r="A12" s="1" t="str">
        <f t="shared" si="0"/>
        <v>-</v>
      </c>
      <c r="B12" s="21">
        <f>'Annexe 1'!C21</f>
        <v>0</v>
      </c>
      <c r="C12" s="1" t="s">
        <v>87</v>
      </c>
      <c r="G12" s="1" t="str">
        <f>IFERROR(VLOOKUP($B12,'Annexe 1'!$C$12:$S$79,'Annexe 1'!$S$1,FALSE),"-")</f>
        <v>-</v>
      </c>
      <c r="AB12" s="1">
        <f t="shared" si="1"/>
        <v>0</v>
      </c>
      <c r="AD12" s="1">
        <f>IFERROR(VLOOKUP($B12,'Annexe 1'!$C$12:$N$262,'Annexe 1'!$J$1,FALSE),0)</f>
        <v>0</v>
      </c>
      <c r="AE12" s="1">
        <f>IFERROR(VLOOKUP($B12,'Annexe 1'!$C$12:$N$262,'Annexe 1'!$I$1,FALSE),0)</f>
        <v>0</v>
      </c>
      <c r="AH12" s="27">
        <f>IFERROR(VLOOKUP($B12,'Annexe 1'!$C$12:$N$262,'Annexe 1'!$N$1,FALSE),0)</f>
        <v>0</v>
      </c>
      <c r="AI12" s="1" t="str">
        <f t="shared" si="2"/>
        <v>-</v>
      </c>
      <c r="AL12" s="26">
        <f>IFERROR(VLOOKUP($B12,'Annexe 1'!$C$12:$N$262,'Annexe 1'!$K$1,FALSE),0)</f>
        <v>0</v>
      </c>
      <c r="AN12" s="1">
        <f>IFERROR(VLOOKUP($B12,'Annexe 1'!$C$12:$N$262,'Annexe 1'!$H$1,FALSE),0)</f>
        <v>0</v>
      </c>
    </row>
    <row r="13" spans="1:40" x14ac:dyDescent="0.25">
      <c r="A13" s="1" t="str">
        <f t="shared" si="0"/>
        <v>-</v>
      </c>
      <c r="B13" s="21">
        <f>'Annexe 1'!C22</f>
        <v>0</v>
      </c>
      <c r="C13" s="1" t="s">
        <v>87</v>
      </c>
      <c r="G13" s="1" t="str">
        <f>IFERROR(VLOOKUP($B13,'Annexe 1'!$C$12:$S$79,'Annexe 1'!$S$1,FALSE),"-")</f>
        <v>-</v>
      </c>
      <c r="AB13" s="1">
        <f t="shared" si="1"/>
        <v>0</v>
      </c>
      <c r="AD13" s="1">
        <f>IFERROR(VLOOKUP($B13,'Annexe 1'!$C$12:$N$262,'Annexe 1'!$J$1,FALSE),0)</f>
        <v>0</v>
      </c>
      <c r="AE13" s="1">
        <f>IFERROR(VLOOKUP($B13,'Annexe 1'!$C$12:$N$262,'Annexe 1'!$I$1,FALSE),0)</f>
        <v>0</v>
      </c>
      <c r="AH13" s="27">
        <f>IFERROR(VLOOKUP($B13,'Annexe 1'!$C$12:$N$262,'Annexe 1'!$N$1,FALSE),0)</f>
        <v>0</v>
      </c>
      <c r="AI13" s="1" t="str">
        <f t="shared" si="2"/>
        <v>-</v>
      </c>
      <c r="AL13" s="26">
        <f>IFERROR(VLOOKUP($B13,'Annexe 1'!$C$12:$N$262,'Annexe 1'!$K$1,FALSE),0)</f>
        <v>0</v>
      </c>
      <c r="AN13" s="1">
        <f>IFERROR(VLOOKUP($B13,'Annexe 1'!$C$12:$N$262,'Annexe 1'!$H$1,FALSE),0)</f>
        <v>0</v>
      </c>
    </row>
    <row r="14" spans="1:40" x14ac:dyDescent="0.25">
      <c r="A14" s="1" t="str">
        <f t="shared" si="0"/>
        <v>-</v>
      </c>
      <c r="B14" s="21">
        <f>'Annexe 1'!C23</f>
        <v>0</v>
      </c>
      <c r="C14" s="1" t="s">
        <v>87</v>
      </c>
      <c r="G14" s="1" t="str">
        <f>IFERROR(VLOOKUP($B14,'Annexe 1'!$C$12:$S$79,'Annexe 1'!$S$1,FALSE),"-")</f>
        <v>-</v>
      </c>
      <c r="AB14" s="1">
        <f t="shared" si="1"/>
        <v>0</v>
      </c>
      <c r="AD14" s="1">
        <f>IFERROR(VLOOKUP($B14,'Annexe 1'!$C$12:$N$262,'Annexe 1'!$J$1,FALSE),0)</f>
        <v>0</v>
      </c>
      <c r="AE14" s="1">
        <f>IFERROR(VLOOKUP($B14,'Annexe 1'!$C$12:$N$262,'Annexe 1'!$I$1,FALSE),0)</f>
        <v>0</v>
      </c>
      <c r="AH14" s="27">
        <f>IFERROR(VLOOKUP($B14,'Annexe 1'!$C$12:$N$262,'Annexe 1'!$N$1,FALSE),0)</f>
        <v>0</v>
      </c>
      <c r="AI14" s="1" t="str">
        <f t="shared" si="2"/>
        <v>-</v>
      </c>
      <c r="AL14" s="26">
        <f>IFERROR(VLOOKUP($B14,'Annexe 1'!$C$12:$N$262,'Annexe 1'!$K$1,FALSE),0)</f>
        <v>0</v>
      </c>
      <c r="AN14" s="1">
        <f>IFERROR(VLOOKUP($B14,'Annexe 1'!$C$12:$N$262,'Annexe 1'!$H$1,FALSE),0)</f>
        <v>0</v>
      </c>
    </row>
    <row r="15" spans="1:40" x14ac:dyDescent="0.25">
      <c r="A15" s="1" t="str">
        <f t="shared" si="0"/>
        <v>-</v>
      </c>
      <c r="B15" s="21">
        <f>'Annexe 1'!C24</f>
        <v>0</v>
      </c>
      <c r="C15" s="1" t="s">
        <v>87</v>
      </c>
      <c r="G15" s="1" t="str">
        <f>IFERROR(VLOOKUP($B15,'Annexe 1'!$C$12:$S$79,'Annexe 1'!$S$1,FALSE),"-")</f>
        <v>-</v>
      </c>
      <c r="AB15" s="1">
        <f t="shared" si="1"/>
        <v>0</v>
      </c>
      <c r="AD15" s="1">
        <f>IFERROR(VLOOKUP($B15,'Annexe 1'!$C$12:$N$262,'Annexe 1'!$J$1,FALSE),0)</f>
        <v>0</v>
      </c>
      <c r="AE15" s="1">
        <f>IFERROR(VLOOKUP($B15,'Annexe 1'!$C$12:$N$262,'Annexe 1'!$I$1,FALSE),0)</f>
        <v>0</v>
      </c>
      <c r="AH15" s="27">
        <f>IFERROR(VLOOKUP($B15,'Annexe 1'!$C$12:$N$262,'Annexe 1'!$N$1,FALSE),0)</f>
        <v>0</v>
      </c>
      <c r="AI15" s="1" t="str">
        <f t="shared" si="2"/>
        <v>-</v>
      </c>
      <c r="AL15" s="26">
        <f>IFERROR(VLOOKUP($B15,'Annexe 1'!$C$12:$N$262,'Annexe 1'!$K$1,FALSE),0)</f>
        <v>0</v>
      </c>
      <c r="AN15" s="1">
        <f>IFERROR(VLOOKUP($B15,'Annexe 1'!$C$12:$N$262,'Annexe 1'!$H$1,FALSE),0)</f>
        <v>0</v>
      </c>
    </row>
    <row r="16" spans="1:40" x14ac:dyDescent="0.25">
      <c r="A16" s="1" t="str">
        <f t="shared" si="0"/>
        <v>-</v>
      </c>
      <c r="B16" s="21">
        <f>'Annexe 1'!C25</f>
        <v>0</v>
      </c>
      <c r="C16" s="1" t="s">
        <v>87</v>
      </c>
      <c r="G16" s="1" t="str">
        <f>IFERROR(VLOOKUP($B16,'Annexe 1'!$C$12:$S$79,'Annexe 1'!$S$1,FALSE),"-")</f>
        <v>-</v>
      </c>
      <c r="AB16" s="1">
        <f t="shared" si="1"/>
        <v>0</v>
      </c>
      <c r="AD16" s="1">
        <f>IFERROR(VLOOKUP($B16,'Annexe 1'!$C$12:$N$262,'Annexe 1'!$J$1,FALSE),0)</f>
        <v>0</v>
      </c>
      <c r="AE16" s="1">
        <f>IFERROR(VLOOKUP($B16,'Annexe 1'!$C$12:$N$262,'Annexe 1'!$I$1,FALSE),0)</f>
        <v>0</v>
      </c>
      <c r="AH16" s="27">
        <f>IFERROR(VLOOKUP($B16,'Annexe 1'!$C$12:$N$262,'Annexe 1'!$N$1,FALSE),0)</f>
        <v>0</v>
      </c>
      <c r="AI16" s="1" t="str">
        <f t="shared" si="2"/>
        <v>-</v>
      </c>
      <c r="AL16" s="26">
        <f>IFERROR(VLOOKUP($B16,'Annexe 1'!$C$12:$N$262,'Annexe 1'!$K$1,FALSE),0)</f>
        <v>0</v>
      </c>
      <c r="AN16" s="1">
        <f>IFERROR(VLOOKUP($B16,'Annexe 1'!$C$12:$N$262,'Annexe 1'!$H$1,FALSE),0)</f>
        <v>0</v>
      </c>
    </row>
    <row r="17" spans="1:40" x14ac:dyDescent="0.25">
      <c r="A17" s="1" t="str">
        <f t="shared" si="0"/>
        <v>-</v>
      </c>
      <c r="B17" s="21">
        <f>'Annexe 1'!C26</f>
        <v>0</v>
      </c>
      <c r="C17" s="1" t="s">
        <v>87</v>
      </c>
      <c r="G17" s="1" t="str">
        <f>IFERROR(VLOOKUP($B17,'Annexe 1'!$C$12:$S$79,'Annexe 1'!$S$1,FALSE),"-")</f>
        <v>-</v>
      </c>
      <c r="AB17" s="1">
        <f t="shared" si="1"/>
        <v>0</v>
      </c>
      <c r="AD17" s="1">
        <f>IFERROR(VLOOKUP($B17,'Annexe 1'!$C$12:$N$262,'Annexe 1'!$J$1,FALSE),0)</f>
        <v>0</v>
      </c>
      <c r="AE17" s="1">
        <f>IFERROR(VLOOKUP($B17,'Annexe 1'!$C$12:$N$262,'Annexe 1'!$I$1,FALSE),0)</f>
        <v>0</v>
      </c>
      <c r="AH17" s="27">
        <f>IFERROR(VLOOKUP($B17,'Annexe 1'!$C$12:$N$262,'Annexe 1'!$N$1,FALSE),0)</f>
        <v>0</v>
      </c>
      <c r="AI17" s="1" t="str">
        <f t="shared" si="2"/>
        <v>-</v>
      </c>
      <c r="AL17" s="26">
        <f>IFERROR(VLOOKUP($B17,'Annexe 1'!$C$12:$N$262,'Annexe 1'!$K$1,FALSE),0)</f>
        <v>0</v>
      </c>
      <c r="AN17" s="1">
        <f>IFERROR(VLOOKUP($B17,'Annexe 1'!$C$12:$N$262,'Annexe 1'!$H$1,FALSE),0)</f>
        <v>0</v>
      </c>
    </row>
    <row r="18" spans="1:40" x14ac:dyDescent="0.25">
      <c r="A18" s="1" t="str">
        <f t="shared" si="0"/>
        <v>-</v>
      </c>
      <c r="B18" s="21">
        <f>'Annexe 1'!C27</f>
        <v>0</v>
      </c>
      <c r="C18" s="1" t="s">
        <v>87</v>
      </c>
      <c r="G18" s="1" t="str">
        <f>IFERROR(VLOOKUP($B18,'Annexe 1'!$C$12:$S$79,'Annexe 1'!$S$1,FALSE),"-")</f>
        <v>-</v>
      </c>
      <c r="AB18" s="1">
        <f t="shared" si="1"/>
        <v>0</v>
      </c>
      <c r="AD18" s="1">
        <f>IFERROR(VLOOKUP($B18,'Annexe 1'!$C$12:$N$262,'Annexe 1'!$J$1,FALSE),0)</f>
        <v>0</v>
      </c>
      <c r="AE18" s="1">
        <f>IFERROR(VLOOKUP($B18,'Annexe 1'!$C$12:$N$262,'Annexe 1'!$I$1,FALSE),0)</f>
        <v>0</v>
      </c>
      <c r="AH18" s="27">
        <f>IFERROR(VLOOKUP($B18,'Annexe 1'!$C$12:$N$262,'Annexe 1'!$N$1,FALSE),0)</f>
        <v>0</v>
      </c>
      <c r="AI18" s="1" t="str">
        <f t="shared" si="2"/>
        <v>-</v>
      </c>
      <c r="AL18" s="26">
        <f>IFERROR(VLOOKUP($B18,'Annexe 1'!$C$12:$N$262,'Annexe 1'!$K$1,FALSE),0)</f>
        <v>0</v>
      </c>
      <c r="AN18" s="1">
        <f>IFERROR(VLOOKUP($B18,'Annexe 1'!$C$12:$N$262,'Annexe 1'!$H$1,FALSE),0)</f>
        <v>0</v>
      </c>
    </row>
    <row r="19" spans="1:40" x14ac:dyDescent="0.25">
      <c r="A19" s="1" t="str">
        <f t="shared" si="0"/>
        <v>-</v>
      </c>
      <c r="B19" s="21">
        <f>'Annexe 1'!C28</f>
        <v>0</v>
      </c>
      <c r="C19" s="1" t="s">
        <v>87</v>
      </c>
      <c r="G19" s="1" t="str">
        <f>IFERROR(VLOOKUP($B19,'Annexe 1'!$C$12:$S$79,'Annexe 1'!$S$1,FALSE),"-")</f>
        <v>-</v>
      </c>
      <c r="AB19" s="1">
        <f t="shared" si="1"/>
        <v>0</v>
      </c>
      <c r="AD19" s="1">
        <f>IFERROR(VLOOKUP($B19,'Annexe 1'!$C$12:$N$262,'Annexe 1'!$J$1,FALSE),0)</f>
        <v>0</v>
      </c>
      <c r="AE19" s="1">
        <f>IFERROR(VLOOKUP($B19,'Annexe 1'!$C$12:$N$262,'Annexe 1'!$I$1,FALSE),0)</f>
        <v>0</v>
      </c>
      <c r="AH19" s="27">
        <f>IFERROR(VLOOKUP($B19,'Annexe 1'!$C$12:$N$262,'Annexe 1'!$N$1,FALSE),0)</f>
        <v>0</v>
      </c>
      <c r="AI19" s="1" t="str">
        <f t="shared" si="2"/>
        <v>-</v>
      </c>
      <c r="AL19" s="26">
        <f>IFERROR(VLOOKUP($B19,'Annexe 1'!$C$12:$N$262,'Annexe 1'!$K$1,FALSE),0)</f>
        <v>0</v>
      </c>
      <c r="AN19" s="1">
        <f>IFERROR(VLOOKUP($B19,'Annexe 1'!$C$12:$N$262,'Annexe 1'!$H$1,FALSE),0)</f>
        <v>0</v>
      </c>
    </row>
    <row r="20" spans="1:40" x14ac:dyDescent="0.25">
      <c r="A20" s="1" t="str">
        <f t="shared" si="0"/>
        <v>-</v>
      </c>
      <c r="B20" s="21">
        <f>'Annexe 1'!C29</f>
        <v>0</v>
      </c>
      <c r="C20" s="1" t="s">
        <v>87</v>
      </c>
      <c r="G20" s="1" t="str">
        <f>IFERROR(VLOOKUP($B20,'Annexe 1'!$C$12:$S$79,'Annexe 1'!$S$1,FALSE),"-")</f>
        <v>-</v>
      </c>
      <c r="AB20" s="1">
        <f t="shared" si="1"/>
        <v>0</v>
      </c>
      <c r="AD20" s="1">
        <f>IFERROR(VLOOKUP($B20,'Annexe 1'!$C$12:$N$262,'Annexe 1'!$J$1,FALSE),0)</f>
        <v>0</v>
      </c>
      <c r="AE20" s="1">
        <f>IFERROR(VLOOKUP($B20,'Annexe 1'!$C$12:$N$262,'Annexe 1'!$I$1,FALSE),0)</f>
        <v>0</v>
      </c>
      <c r="AH20" s="27">
        <f>IFERROR(VLOOKUP($B20,'Annexe 1'!$C$12:$N$262,'Annexe 1'!$N$1,FALSE),0)</f>
        <v>0</v>
      </c>
      <c r="AI20" s="1" t="str">
        <f t="shared" si="2"/>
        <v>-</v>
      </c>
      <c r="AL20" s="26">
        <f>IFERROR(VLOOKUP($B20,'Annexe 1'!$C$12:$N$262,'Annexe 1'!$K$1,FALSE),0)</f>
        <v>0</v>
      </c>
      <c r="AN20" s="1">
        <f>IFERROR(VLOOKUP($B20,'Annexe 1'!$C$12:$N$262,'Annexe 1'!$H$1,FALSE),0)</f>
        <v>0</v>
      </c>
    </row>
    <row r="21" spans="1:40" x14ac:dyDescent="0.25">
      <c r="A21" s="1" t="str">
        <f t="shared" si="0"/>
        <v>-</v>
      </c>
      <c r="B21" s="21">
        <f>'Annexe 1'!C30</f>
        <v>0</v>
      </c>
      <c r="C21" s="1" t="s">
        <v>87</v>
      </c>
      <c r="G21" s="1" t="str">
        <f>IFERROR(VLOOKUP($B21,'Annexe 1'!$C$12:$S$79,'Annexe 1'!$S$1,FALSE),"-")</f>
        <v>-</v>
      </c>
      <c r="AB21" s="1">
        <f t="shared" si="1"/>
        <v>0</v>
      </c>
      <c r="AD21" s="1">
        <f>IFERROR(VLOOKUP($B21,'Annexe 1'!$C$12:$N$262,'Annexe 1'!$J$1,FALSE),0)</f>
        <v>0</v>
      </c>
      <c r="AE21" s="1">
        <f>IFERROR(VLOOKUP($B21,'Annexe 1'!$C$12:$N$262,'Annexe 1'!$I$1,FALSE),0)</f>
        <v>0</v>
      </c>
      <c r="AH21" s="27">
        <f>IFERROR(VLOOKUP($B21,'Annexe 1'!$C$12:$N$262,'Annexe 1'!$N$1,FALSE),0)</f>
        <v>0</v>
      </c>
      <c r="AI21" s="1" t="str">
        <f t="shared" si="2"/>
        <v>-</v>
      </c>
      <c r="AL21" s="26">
        <f>IFERROR(VLOOKUP($B21,'Annexe 1'!$C$12:$N$262,'Annexe 1'!$K$1,FALSE),0)</f>
        <v>0</v>
      </c>
      <c r="AN21" s="1">
        <f>IFERROR(VLOOKUP($B21,'Annexe 1'!$C$12:$N$262,'Annexe 1'!$H$1,FALSE),0)</f>
        <v>0</v>
      </c>
    </row>
    <row r="22" spans="1:40" x14ac:dyDescent="0.25">
      <c r="A22" s="1" t="str">
        <f t="shared" si="0"/>
        <v>-</v>
      </c>
      <c r="B22" s="21">
        <f>'Annexe 1'!C31</f>
        <v>0</v>
      </c>
      <c r="C22" s="1" t="s">
        <v>87</v>
      </c>
      <c r="G22" s="1" t="str">
        <f>IFERROR(VLOOKUP($B22,'Annexe 1'!$C$12:$S$79,'Annexe 1'!$S$1,FALSE),"-")</f>
        <v>-</v>
      </c>
      <c r="AB22" s="1">
        <f t="shared" si="1"/>
        <v>0</v>
      </c>
      <c r="AD22" s="1">
        <f>IFERROR(VLOOKUP($B22,'Annexe 1'!$C$12:$N$262,'Annexe 1'!$J$1,FALSE),0)</f>
        <v>0</v>
      </c>
      <c r="AE22" s="1">
        <f>IFERROR(VLOOKUP($B22,'Annexe 1'!$C$12:$N$262,'Annexe 1'!$I$1,FALSE),0)</f>
        <v>0</v>
      </c>
      <c r="AH22" s="27">
        <f>IFERROR(VLOOKUP($B22,'Annexe 1'!$C$12:$N$262,'Annexe 1'!$N$1,FALSE),0)</f>
        <v>0</v>
      </c>
      <c r="AI22" s="1" t="str">
        <f t="shared" si="2"/>
        <v>-</v>
      </c>
      <c r="AL22" s="26">
        <f>IFERROR(VLOOKUP($B22,'Annexe 1'!$C$12:$N$262,'Annexe 1'!$K$1,FALSE),0)</f>
        <v>0</v>
      </c>
      <c r="AN22" s="1">
        <f>IFERROR(VLOOKUP($B22,'Annexe 1'!$C$12:$N$262,'Annexe 1'!$H$1,FALSE),0)</f>
        <v>0</v>
      </c>
    </row>
    <row r="23" spans="1:40" x14ac:dyDescent="0.25">
      <c r="A23" s="1" t="str">
        <f t="shared" si="0"/>
        <v>-</v>
      </c>
      <c r="B23" s="21">
        <f>'Annexe 1'!C32</f>
        <v>0</v>
      </c>
      <c r="C23" s="1" t="s">
        <v>87</v>
      </c>
      <c r="G23" s="1" t="str">
        <f>IFERROR(VLOOKUP($B23,'Annexe 1'!$C$12:$S$79,'Annexe 1'!$S$1,FALSE),"-")</f>
        <v>-</v>
      </c>
      <c r="AB23" s="1">
        <f t="shared" si="1"/>
        <v>0</v>
      </c>
      <c r="AD23" s="1">
        <f>IFERROR(VLOOKUP($B23,'Annexe 1'!$C$12:$N$262,'Annexe 1'!$J$1,FALSE),0)</f>
        <v>0</v>
      </c>
      <c r="AE23" s="1">
        <f>IFERROR(VLOOKUP($B23,'Annexe 1'!$C$12:$N$262,'Annexe 1'!$I$1,FALSE),0)</f>
        <v>0</v>
      </c>
      <c r="AH23" s="27">
        <f>IFERROR(VLOOKUP($B23,'Annexe 1'!$C$12:$N$262,'Annexe 1'!$N$1,FALSE),0)</f>
        <v>0</v>
      </c>
      <c r="AI23" s="1" t="str">
        <f t="shared" si="2"/>
        <v>-</v>
      </c>
      <c r="AL23" s="26">
        <f>IFERROR(VLOOKUP($B23,'Annexe 1'!$C$12:$N$262,'Annexe 1'!$K$1,FALSE),0)</f>
        <v>0</v>
      </c>
      <c r="AN23" s="1">
        <f>IFERROR(VLOOKUP($B23,'Annexe 1'!$C$12:$N$262,'Annexe 1'!$H$1,FALSE),0)</f>
        <v>0</v>
      </c>
    </row>
    <row r="24" spans="1:40" x14ac:dyDescent="0.25">
      <c r="A24" s="1" t="str">
        <f t="shared" si="0"/>
        <v>-</v>
      </c>
      <c r="B24" s="21">
        <f>'Annexe 1'!C33</f>
        <v>0</v>
      </c>
      <c r="C24" s="1" t="s">
        <v>87</v>
      </c>
      <c r="G24" s="1" t="str">
        <f>IFERROR(VLOOKUP($B24,'Annexe 1'!$C$12:$S$79,'Annexe 1'!$S$1,FALSE),"-")</f>
        <v>-</v>
      </c>
      <c r="AB24" s="1">
        <f t="shared" si="1"/>
        <v>0</v>
      </c>
      <c r="AD24" s="1">
        <f>IFERROR(VLOOKUP($B24,'Annexe 1'!$C$12:$N$262,'Annexe 1'!$J$1,FALSE),0)</f>
        <v>0</v>
      </c>
      <c r="AE24" s="1">
        <f>IFERROR(VLOOKUP($B24,'Annexe 1'!$C$12:$N$262,'Annexe 1'!$I$1,FALSE),0)</f>
        <v>0</v>
      </c>
      <c r="AH24" s="27">
        <f>IFERROR(VLOOKUP($B24,'Annexe 1'!$C$12:$N$262,'Annexe 1'!$N$1,FALSE),0)</f>
        <v>0</v>
      </c>
      <c r="AI24" s="1" t="str">
        <f t="shared" si="2"/>
        <v>-</v>
      </c>
      <c r="AL24" s="26">
        <f>IFERROR(VLOOKUP($B24,'Annexe 1'!$C$12:$N$262,'Annexe 1'!$K$1,FALSE),0)</f>
        <v>0</v>
      </c>
      <c r="AN24" s="1">
        <f>IFERROR(VLOOKUP($B24,'Annexe 1'!$C$12:$N$262,'Annexe 1'!$H$1,FALSE),0)</f>
        <v>0</v>
      </c>
    </row>
    <row r="25" spans="1:40" x14ac:dyDescent="0.25">
      <c r="A25" s="1" t="str">
        <f t="shared" si="0"/>
        <v>-</v>
      </c>
      <c r="B25" s="21">
        <f>'Annexe 1'!C34</f>
        <v>0</v>
      </c>
      <c r="C25" s="1" t="s">
        <v>87</v>
      </c>
      <c r="G25" s="1" t="str">
        <f>IFERROR(VLOOKUP($B25,'Annexe 1'!$C$12:$S$79,'Annexe 1'!$S$1,FALSE),"-")</f>
        <v>-</v>
      </c>
      <c r="AB25" s="1">
        <f t="shared" si="1"/>
        <v>0</v>
      </c>
      <c r="AD25" s="1">
        <f>IFERROR(VLOOKUP($B25,'Annexe 1'!$C$12:$N$262,'Annexe 1'!$J$1,FALSE),0)</f>
        <v>0</v>
      </c>
      <c r="AE25" s="1">
        <f>IFERROR(VLOOKUP($B25,'Annexe 1'!$C$12:$N$262,'Annexe 1'!$I$1,FALSE),0)</f>
        <v>0</v>
      </c>
      <c r="AH25" s="27">
        <f>IFERROR(VLOOKUP($B25,'Annexe 1'!$C$12:$N$262,'Annexe 1'!$N$1,FALSE),0)</f>
        <v>0</v>
      </c>
      <c r="AI25" s="1" t="str">
        <f t="shared" si="2"/>
        <v>-</v>
      </c>
      <c r="AL25" s="26">
        <f>IFERROR(VLOOKUP($B25,'Annexe 1'!$C$12:$N$262,'Annexe 1'!$K$1,FALSE),0)</f>
        <v>0</v>
      </c>
      <c r="AN25" s="1">
        <f>IFERROR(VLOOKUP($B25,'Annexe 1'!$C$12:$N$262,'Annexe 1'!$H$1,FALSE),0)</f>
        <v>0</v>
      </c>
    </row>
    <row r="26" spans="1:40" x14ac:dyDescent="0.25">
      <c r="A26" s="1" t="str">
        <f t="shared" si="0"/>
        <v>-</v>
      </c>
      <c r="B26" s="21">
        <f>'Annexe 1'!C35</f>
        <v>0</v>
      </c>
      <c r="C26" s="1" t="s">
        <v>87</v>
      </c>
      <c r="G26" s="1" t="str">
        <f>IFERROR(VLOOKUP($B26,'Annexe 1'!$C$12:$S$79,'Annexe 1'!$S$1,FALSE),"-")</f>
        <v>-</v>
      </c>
      <c r="AB26" s="1">
        <f t="shared" si="1"/>
        <v>0</v>
      </c>
      <c r="AD26" s="1">
        <f>IFERROR(VLOOKUP($B26,'Annexe 1'!$C$12:$N$262,'Annexe 1'!$J$1,FALSE),0)</f>
        <v>0</v>
      </c>
      <c r="AE26" s="1">
        <f>IFERROR(VLOOKUP($B26,'Annexe 1'!$C$12:$N$262,'Annexe 1'!$I$1,FALSE),0)</f>
        <v>0</v>
      </c>
      <c r="AH26" s="27">
        <f>IFERROR(VLOOKUP($B26,'Annexe 1'!$C$12:$N$262,'Annexe 1'!$N$1,FALSE),0)</f>
        <v>0</v>
      </c>
      <c r="AI26" s="1" t="str">
        <f t="shared" si="2"/>
        <v>-</v>
      </c>
      <c r="AL26" s="26">
        <f>IFERROR(VLOOKUP($B26,'Annexe 1'!$C$12:$N$262,'Annexe 1'!$K$1,FALSE),0)</f>
        <v>0</v>
      </c>
      <c r="AN26" s="1">
        <f>IFERROR(VLOOKUP($B26,'Annexe 1'!$C$12:$N$262,'Annexe 1'!$H$1,FALSE),0)</f>
        <v>0</v>
      </c>
    </row>
    <row r="27" spans="1:40" x14ac:dyDescent="0.25">
      <c r="A27" s="1" t="str">
        <f t="shared" si="0"/>
        <v>-</v>
      </c>
      <c r="B27" s="21">
        <f>'Annexe 1'!C36</f>
        <v>0</v>
      </c>
      <c r="C27" s="1" t="s">
        <v>87</v>
      </c>
      <c r="G27" s="1" t="str">
        <f>IFERROR(VLOOKUP($B27,'Annexe 1'!$C$12:$S$79,'Annexe 1'!$S$1,FALSE),"-")</f>
        <v>-</v>
      </c>
      <c r="AB27" s="1">
        <f t="shared" si="1"/>
        <v>0</v>
      </c>
      <c r="AD27" s="1">
        <f>IFERROR(VLOOKUP($B27,'Annexe 1'!$C$12:$N$262,'Annexe 1'!$J$1,FALSE),0)</f>
        <v>0</v>
      </c>
      <c r="AE27" s="1">
        <f>IFERROR(VLOOKUP($B27,'Annexe 1'!$C$12:$N$262,'Annexe 1'!$I$1,FALSE),0)</f>
        <v>0</v>
      </c>
      <c r="AH27" s="27">
        <f>IFERROR(VLOOKUP($B27,'Annexe 1'!$C$12:$N$262,'Annexe 1'!$N$1,FALSE),0)</f>
        <v>0</v>
      </c>
      <c r="AI27" s="1" t="str">
        <f t="shared" si="2"/>
        <v>-</v>
      </c>
      <c r="AL27" s="26">
        <f>IFERROR(VLOOKUP($B27,'Annexe 1'!$C$12:$N$262,'Annexe 1'!$K$1,FALSE),0)</f>
        <v>0</v>
      </c>
      <c r="AN27" s="1">
        <f>IFERROR(VLOOKUP($B27,'Annexe 1'!$C$12:$N$262,'Annexe 1'!$H$1,FALSE),0)</f>
        <v>0</v>
      </c>
    </row>
    <row r="28" spans="1:40" x14ac:dyDescent="0.25">
      <c r="A28" s="1" t="str">
        <f t="shared" si="0"/>
        <v>-</v>
      </c>
      <c r="B28" s="21">
        <f>'Annexe 1'!C37</f>
        <v>0</v>
      </c>
      <c r="C28" s="1" t="s">
        <v>87</v>
      </c>
      <c r="G28" s="1" t="str">
        <f>IFERROR(VLOOKUP($B28,'Annexe 1'!$C$12:$S$79,'Annexe 1'!$S$1,FALSE),"-")</f>
        <v>-</v>
      </c>
      <c r="AB28" s="1">
        <f t="shared" si="1"/>
        <v>0</v>
      </c>
      <c r="AD28" s="1">
        <f>IFERROR(VLOOKUP($B28,'Annexe 1'!$C$12:$N$262,'Annexe 1'!$J$1,FALSE),0)</f>
        <v>0</v>
      </c>
      <c r="AE28" s="1">
        <f>IFERROR(VLOOKUP($B28,'Annexe 1'!$C$12:$N$262,'Annexe 1'!$I$1,FALSE),0)</f>
        <v>0</v>
      </c>
      <c r="AH28" s="27">
        <f>IFERROR(VLOOKUP($B28,'Annexe 1'!$C$12:$N$262,'Annexe 1'!$N$1,FALSE),0)</f>
        <v>0</v>
      </c>
      <c r="AI28" s="1" t="str">
        <f t="shared" si="2"/>
        <v>-</v>
      </c>
      <c r="AL28" s="26">
        <f>IFERROR(VLOOKUP($B28,'Annexe 1'!$C$12:$N$262,'Annexe 1'!$K$1,FALSE),0)</f>
        <v>0</v>
      </c>
      <c r="AN28" s="1">
        <f>IFERROR(VLOOKUP($B28,'Annexe 1'!$C$12:$N$262,'Annexe 1'!$H$1,FALSE),0)</f>
        <v>0</v>
      </c>
    </row>
    <row r="29" spans="1:40" x14ac:dyDescent="0.25">
      <c r="A29" s="1" t="str">
        <f t="shared" si="0"/>
        <v>-</v>
      </c>
      <c r="B29" s="21">
        <f>'Annexe 1'!C38</f>
        <v>0</v>
      </c>
      <c r="C29" s="1" t="s">
        <v>87</v>
      </c>
      <c r="G29" s="1" t="str">
        <f>IFERROR(VLOOKUP($B29,'Annexe 1'!$C$12:$S$79,'Annexe 1'!$S$1,FALSE),"-")</f>
        <v>-</v>
      </c>
      <c r="AB29" s="1">
        <f t="shared" si="1"/>
        <v>0</v>
      </c>
      <c r="AD29" s="1">
        <f>IFERROR(VLOOKUP($B29,'Annexe 1'!$C$12:$N$262,'Annexe 1'!$J$1,FALSE),0)</f>
        <v>0</v>
      </c>
      <c r="AE29" s="1">
        <f>IFERROR(VLOOKUP($B29,'Annexe 1'!$C$12:$N$262,'Annexe 1'!$I$1,FALSE),0)</f>
        <v>0</v>
      </c>
      <c r="AH29" s="27">
        <f>IFERROR(VLOOKUP($B29,'Annexe 1'!$C$12:$N$262,'Annexe 1'!$N$1,FALSE),0)</f>
        <v>0</v>
      </c>
      <c r="AI29" s="1" t="str">
        <f t="shared" si="2"/>
        <v>-</v>
      </c>
      <c r="AL29" s="26">
        <f>IFERROR(VLOOKUP($B29,'Annexe 1'!$C$12:$N$262,'Annexe 1'!$K$1,FALSE),0)</f>
        <v>0</v>
      </c>
      <c r="AN29" s="1">
        <f>IFERROR(VLOOKUP($B29,'Annexe 1'!$C$12:$N$262,'Annexe 1'!$H$1,FALSE),0)</f>
        <v>0</v>
      </c>
    </row>
    <row r="30" spans="1:40" s="101" customFormat="1" x14ac:dyDescent="0.25">
      <c r="A30" s="101" t="str">
        <f t="shared" si="0"/>
        <v>-</v>
      </c>
      <c r="B30" s="102" t="str">
        <f>'Annexe 1'!C39</f>
        <v>541414785412654714</v>
      </c>
      <c r="C30" s="101" t="s">
        <v>87</v>
      </c>
      <c r="G30" s="1" t="str">
        <f>IFERROR(VLOOKUP($B30,'Annexe 1'!$C$12:$S$79,'Annexe 1'!$S$1,FALSE),"-")</f>
        <v xml:space="preserve">,  -  </v>
      </c>
      <c r="AB30" s="1">
        <f t="shared" si="1"/>
        <v>0</v>
      </c>
      <c r="AD30" s="1">
        <f>IFERROR(VLOOKUP($B30,'Annexe 1'!$C$12:$N$262,'Annexe 1'!$J$1,FALSE),0)</f>
        <v>0</v>
      </c>
      <c r="AE30" s="1">
        <f>IFERROR(VLOOKUP($B30,'Annexe 1'!$C$12:$N$262,'Annexe 1'!$I$1,FALSE),0)</f>
        <v>0</v>
      </c>
      <c r="AH30" s="27">
        <f>IFERROR(VLOOKUP($B30,'Annexe 1'!$C$12:$N$262,'Annexe 1'!$N$1,FALSE),0)</f>
        <v>0</v>
      </c>
      <c r="AI30" s="1" t="str">
        <f t="shared" si="2"/>
        <v>-</v>
      </c>
      <c r="AL30" s="26">
        <f>IFERROR(VLOOKUP($B30,'Annexe 1'!$C$12:$N$262,'Annexe 1'!$K$1,FALSE),0)</f>
        <v>0</v>
      </c>
      <c r="AN30" s="1">
        <f>IFERROR(VLOOKUP($B30,'Annexe 1'!$C$12:$N$262,'Annexe 1'!$H$1,FALSE),0)</f>
        <v>0</v>
      </c>
    </row>
    <row r="31" spans="1:40" x14ac:dyDescent="0.25">
      <c r="A31" s="1" t="str">
        <f t="shared" si="0"/>
        <v>-</v>
      </c>
      <c r="B31" s="21">
        <f>'Annexe 1'!C43</f>
        <v>0</v>
      </c>
      <c r="C31" s="1" t="s">
        <v>87</v>
      </c>
      <c r="G31" s="1" t="str">
        <f>IFERROR(VLOOKUP($B31,'Annexe 1'!$C$12:$S$79,'Annexe 1'!$S$1,FALSE),"-")</f>
        <v>-</v>
      </c>
      <c r="AB31" s="1">
        <f t="shared" si="1"/>
        <v>0</v>
      </c>
      <c r="AD31" s="1">
        <f>IFERROR(VLOOKUP($B31,'Annexe 1'!$C$12:$N$262,'Annexe 1'!$J$1,FALSE),0)</f>
        <v>0</v>
      </c>
      <c r="AE31" s="1">
        <f>IFERROR(VLOOKUP($B31,'Annexe 1'!$C$12:$N$262,'Annexe 1'!$I$1,FALSE),0)</f>
        <v>0</v>
      </c>
      <c r="AH31" s="27">
        <f>IFERROR(VLOOKUP($B31,'Annexe 1'!$C$12:$N$262,'Annexe 1'!$N$1,FALSE),0)</f>
        <v>0</v>
      </c>
      <c r="AI31" s="1" t="str">
        <f t="shared" si="2"/>
        <v>-</v>
      </c>
      <c r="AL31" s="26">
        <f>IFERROR(VLOOKUP($B31,'Annexe 1'!$C$12:$N$262,'Annexe 1'!$K$1,FALSE),0)</f>
        <v>0</v>
      </c>
      <c r="AN31" s="1">
        <f>IFERROR(VLOOKUP($B31,'Annexe 1'!$C$12:$N$262,'Annexe 1'!$H$1,FALSE),0)</f>
        <v>0</v>
      </c>
    </row>
    <row r="32" spans="1:40" x14ac:dyDescent="0.25">
      <c r="A32" s="1" t="str">
        <f t="shared" si="0"/>
        <v>-</v>
      </c>
      <c r="B32" s="21">
        <f>'Annexe 1'!C44</f>
        <v>0</v>
      </c>
      <c r="C32" s="1" t="s">
        <v>87</v>
      </c>
      <c r="G32" s="1" t="str">
        <f>IFERROR(VLOOKUP($B32,'Annexe 1'!$C$12:$S$79,'Annexe 1'!$S$1,FALSE),"-")</f>
        <v>-</v>
      </c>
      <c r="AB32" s="1">
        <f t="shared" si="1"/>
        <v>0</v>
      </c>
      <c r="AD32" s="1">
        <f>IFERROR(VLOOKUP($B32,'Annexe 1'!$C$12:$N$262,'Annexe 1'!$J$1,FALSE),0)</f>
        <v>0</v>
      </c>
      <c r="AE32" s="1">
        <f>IFERROR(VLOOKUP($B32,'Annexe 1'!$C$12:$N$262,'Annexe 1'!$I$1,FALSE),0)</f>
        <v>0</v>
      </c>
      <c r="AH32" s="27">
        <f>IFERROR(VLOOKUP($B32,'Annexe 1'!$C$12:$N$262,'Annexe 1'!$N$1,FALSE),0)</f>
        <v>0</v>
      </c>
      <c r="AI32" s="1" t="str">
        <f t="shared" si="2"/>
        <v>-</v>
      </c>
      <c r="AL32" s="26">
        <f>IFERROR(VLOOKUP($B32,'Annexe 1'!$C$12:$N$262,'Annexe 1'!$K$1,FALSE),0)</f>
        <v>0</v>
      </c>
      <c r="AN32" s="1">
        <f>IFERROR(VLOOKUP($B32,'Annexe 1'!$C$12:$N$262,'Annexe 1'!$H$1,FALSE),0)</f>
        <v>0</v>
      </c>
    </row>
    <row r="33" spans="1:40" x14ac:dyDescent="0.25">
      <c r="A33" s="1" t="str">
        <f t="shared" si="0"/>
        <v>-</v>
      </c>
      <c r="B33" s="21">
        <f>'Annexe 1'!C45</f>
        <v>0</v>
      </c>
      <c r="C33" s="1" t="s">
        <v>87</v>
      </c>
      <c r="G33" s="1" t="str">
        <f>IFERROR(VLOOKUP($B33,'Annexe 1'!$C$12:$S$79,'Annexe 1'!$S$1,FALSE),"-")</f>
        <v>-</v>
      </c>
      <c r="AB33" s="1">
        <f t="shared" si="1"/>
        <v>0</v>
      </c>
      <c r="AD33" s="1">
        <f>IFERROR(VLOOKUP($B33,'Annexe 1'!$C$12:$N$262,'Annexe 1'!$J$1,FALSE),0)</f>
        <v>0</v>
      </c>
      <c r="AE33" s="1">
        <f>IFERROR(VLOOKUP($B33,'Annexe 1'!$C$12:$N$262,'Annexe 1'!$I$1,FALSE),0)</f>
        <v>0</v>
      </c>
      <c r="AH33" s="27">
        <f>IFERROR(VLOOKUP($B33,'Annexe 1'!$C$12:$N$262,'Annexe 1'!$N$1,FALSE),0)</f>
        <v>0</v>
      </c>
      <c r="AI33" s="1" t="str">
        <f t="shared" si="2"/>
        <v>-</v>
      </c>
      <c r="AL33" s="26">
        <f>IFERROR(VLOOKUP($B33,'Annexe 1'!$C$12:$N$262,'Annexe 1'!$K$1,FALSE),0)</f>
        <v>0</v>
      </c>
      <c r="AN33" s="1">
        <f>IFERROR(VLOOKUP($B33,'Annexe 1'!$C$12:$N$262,'Annexe 1'!$H$1,FALSE),0)</f>
        <v>0</v>
      </c>
    </row>
    <row r="34" spans="1:40" x14ac:dyDescent="0.25">
      <c r="A34" s="1" t="str">
        <f t="shared" si="0"/>
        <v>-</v>
      </c>
      <c r="B34" s="21">
        <f>'Annexe 1'!C46</f>
        <v>0</v>
      </c>
      <c r="C34" s="1" t="s">
        <v>87</v>
      </c>
      <c r="G34" s="1" t="str">
        <f>IFERROR(VLOOKUP($B34,'Annexe 1'!$C$12:$S$79,'Annexe 1'!$S$1,FALSE),"-")</f>
        <v>-</v>
      </c>
      <c r="AB34" s="1">
        <f t="shared" si="1"/>
        <v>0</v>
      </c>
      <c r="AD34" s="1">
        <f>IFERROR(VLOOKUP($B34,'Annexe 1'!$C$12:$N$262,'Annexe 1'!$J$1,FALSE),0)</f>
        <v>0</v>
      </c>
      <c r="AE34" s="1">
        <f>IFERROR(VLOOKUP($B34,'Annexe 1'!$C$12:$N$262,'Annexe 1'!$I$1,FALSE),0)</f>
        <v>0</v>
      </c>
      <c r="AH34" s="27">
        <f>IFERROR(VLOOKUP($B34,'Annexe 1'!$C$12:$N$262,'Annexe 1'!$N$1,FALSE),0)</f>
        <v>0</v>
      </c>
      <c r="AI34" s="1" t="str">
        <f t="shared" si="2"/>
        <v>-</v>
      </c>
      <c r="AL34" s="26">
        <f>IFERROR(VLOOKUP($B34,'Annexe 1'!$C$12:$N$262,'Annexe 1'!$K$1,FALSE),0)</f>
        <v>0</v>
      </c>
      <c r="AN34" s="1">
        <f>IFERROR(VLOOKUP($B34,'Annexe 1'!$C$12:$N$262,'Annexe 1'!$H$1,FALSE),0)</f>
        <v>0</v>
      </c>
    </row>
    <row r="35" spans="1:40" x14ac:dyDescent="0.25">
      <c r="A35" s="1" t="str">
        <f t="shared" si="0"/>
        <v>-</v>
      </c>
      <c r="B35" s="21">
        <f>'Annexe 1'!C47</f>
        <v>0</v>
      </c>
      <c r="C35" s="1" t="s">
        <v>87</v>
      </c>
      <c r="G35" s="1" t="str">
        <f>IFERROR(VLOOKUP($B35,'Annexe 1'!$C$12:$S$79,'Annexe 1'!$S$1,FALSE),"-")</f>
        <v>-</v>
      </c>
      <c r="AB35" s="1">
        <f t="shared" si="1"/>
        <v>0</v>
      </c>
      <c r="AD35" s="1">
        <f>IFERROR(VLOOKUP($B35,'Annexe 1'!$C$12:$N$262,'Annexe 1'!$J$1,FALSE),0)</f>
        <v>0</v>
      </c>
      <c r="AE35" s="1">
        <f>IFERROR(VLOOKUP($B35,'Annexe 1'!$C$12:$N$262,'Annexe 1'!$I$1,FALSE),0)</f>
        <v>0</v>
      </c>
      <c r="AH35" s="27">
        <f>IFERROR(VLOOKUP($B35,'Annexe 1'!$C$12:$N$262,'Annexe 1'!$N$1,FALSE),0)</f>
        <v>0</v>
      </c>
      <c r="AI35" s="1" t="str">
        <f t="shared" si="2"/>
        <v>-</v>
      </c>
      <c r="AL35" s="26">
        <f>IFERROR(VLOOKUP($B35,'Annexe 1'!$C$12:$N$262,'Annexe 1'!$K$1,FALSE),0)</f>
        <v>0</v>
      </c>
      <c r="AN35" s="1">
        <f>IFERROR(VLOOKUP($B35,'Annexe 1'!$C$12:$N$262,'Annexe 1'!$H$1,FALSE),0)</f>
        <v>0</v>
      </c>
    </row>
    <row r="36" spans="1:40" x14ac:dyDescent="0.25">
      <c r="A36" s="1" t="str">
        <f t="shared" si="0"/>
        <v>-</v>
      </c>
      <c r="B36" s="21">
        <f>'Annexe 1'!C48</f>
        <v>0</v>
      </c>
      <c r="C36" s="1" t="s">
        <v>87</v>
      </c>
      <c r="G36" s="1" t="str">
        <f>IFERROR(VLOOKUP($B36,'Annexe 1'!$C$12:$S$79,'Annexe 1'!$S$1,FALSE),"-")</f>
        <v>-</v>
      </c>
      <c r="AB36" s="1">
        <f t="shared" si="1"/>
        <v>0</v>
      </c>
      <c r="AD36" s="1">
        <f>IFERROR(VLOOKUP($B36,'Annexe 1'!$C$12:$N$262,'Annexe 1'!$J$1,FALSE),0)</f>
        <v>0</v>
      </c>
      <c r="AE36" s="1">
        <f>IFERROR(VLOOKUP($B36,'Annexe 1'!$C$12:$N$262,'Annexe 1'!$I$1,FALSE),0)</f>
        <v>0</v>
      </c>
      <c r="AH36" s="27">
        <f>IFERROR(VLOOKUP($B36,'Annexe 1'!$C$12:$N$262,'Annexe 1'!$N$1,FALSE),0)</f>
        <v>0</v>
      </c>
      <c r="AI36" s="1" t="str">
        <f t="shared" si="2"/>
        <v>-</v>
      </c>
      <c r="AL36" s="26">
        <f>IFERROR(VLOOKUP($B36,'Annexe 1'!$C$12:$N$262,'Annexe 1'!$K$1,FALSE),0)</f>
        <v>0</v>
      </c>
      <c r="AN36" s="1">
        <f>IFERROR(VLOOKUP($B36,'Annexe 1'!$C$12:$N$262,'Annexe 1'!$H$1,FALSE),0)</f>
        <v>0</v>
      </c>
    </row>
    <row r="37" spans="1:40" x14ac:dyDescent="0.25">
      <c r="A37" s="1" t="str">
        <f t="shared" si="0"/>
        <v>-</v>
      </c>
      <c r="B37" s="21">
        <f>'Annexe 1'!C49</f>
        <v>0</v>
      </c>
      <c r="C37" s="1" t="s">
        <v>87</v>
      </c>
      <c r="G37" s="1" t="str">
        <f>IFERROR(VLOOKUP($B37,'Annexe 1'!$C$12:$S$79,'Annexe 1'!$S$1,FALSE),"-")</f>
        <v>-</v>
      </c>
      <c r="AB37" s="1">
        <f t="shared" si="1"/>
        <v>0</v>
      </c>
      <c r="AD37" s="1">
        <f>IFERROR(VLOOKUP($B37,'Annexe 1'!$C$12:$N$262,'Annexe 1'!$J$1,FALSE),0)</f>
        <v>0</v>
      </c>
      <c r="AE37" s="1">
        <f>IFERROR(VLOOKUP($B37,'Annexe 1'!$C$12:$N$262,'Annexe 1'!$I$1,FALSE),0)</f>
        <v>0</v>
      </c>
      <c r="AH37" s="27">
        <f>IFERROR(VLOOKUP($B37,'Annexe 1'!$C$12:$N$262,'Annexe 1'!$N$1,FALSE),0)</f>
        <v>0</v>
      </c>
      <c r="AI37" s="1" t="str">
        <f t="shared" si="2"/>
        <v>-</v>
      </c>
      <c r="AL37" s="26">
        <f>IFERROR(VLOOKUP($B37,'Annexe 1'!$C$12:$N$262,'Annexe 1'!$K$1,FALSE),0)</f>
        <v>0</v>
      </c>
      <c r="AN37" s="1">
        <f>IFERROR(VLOOKUP($B37,'Annexe 1'!$C$12:$N$262,'Annexe 1'!$H$1,FALSE),0)</f>
        <v>0</v>
      </c>
    </row>
    <row r="38" spans="1:40" x14ac:dyDescent="0.25">
      <c r="A38" s="1" t="str">
        <f t="shared" si="0"/>
        <v>-</v>
      </c>
      <c r="B38" s="21">
        <f>'Annexe 1'!C50</f>
        <v>0</v>
      </c>
      <c r="C38" s="1" t="s">
        <v>87</v>
      </c>
      <c r="G38" s="1" t="str">
        <f>IFERROR(VLOOKUP($B38,'Annexe 1'!$C$12:$S$79,'Annexe 1'!$S$1,FALSE),"-")</f>
        <v>-</v>
      </c>
      <c r="AB38" s="1">
        <f t="shared" si="1"/>
        <v>0</v>
      </c>
      <c r="AD38" s="1">
        <f>IFERROR(VLOOKUP($B38,'Annexe 1'!$C$12:$N$262,'Annexe 1'!$J$1,FALSE),0)</f>
        <v>0</v>
      </c>
      <c r="AE38" s="1">
        <f>IFERROR(VLOOKUP($B38,'Annexe 1'!$C$12:$N$262,'Annexe 1'!$I$1,FALSE),0)</f>
        <v>0</v>
      </c>
      <c r="AH38" s="27">
        <f>IFERROR(VLOOKUP($B38,'Annexe 1'!$C$12:$N$262,'Annexe 1'!$N$1,FALSE),0)</f>
        <v>0</v>
      </c>
      <c r="AI38" s="1" t="str">
        <f t="shared" si="2"/>
        <v>-</v>
      </c>
      <c r="AL38" s="26">
        <f>IFERROR(VLOOKUP($B38,'Annexe 1'!$C$12:$N$262,'Annexe 1'!$K$1,FALSE),0)</f>
        <v>0</v>
      </c>
      <c r="AN38" s="1">
        <f>IFERROR(VLOOKUP($B38,'Annexe 1'!$C$12:$N$262,'Annexe 1'!$H$1,FALSE),0)</f>
        <v>0</v>
      </c>
    </row>
    <row r="39" spans="1:40" x14ac:dyDescent="0.25">
      <c r="A39" s="1" t="str">
        <f t="shared" si="0"/>
        <v>-</v>
      </c>
      <c r="B39" s="21">
        <f>'Annexe 1'!C51</f>
        <v>0</v>
      </c>
      <c r="C39" s="1" t="s">
        <v>87</v>
      </c>
      <c r="G39" s="1" t="str">
        <f>IFERROR(VLOOKUP($B39,'Annexe 1'!$C$12:$S$79,'Annexe 1'!$S$1,FALSE),"-")</f>
        <v>-</v>
      </c>
      <c r="AB39" s="1">
        <f t="shared" si="1"/>
        <v>0</v>
      </c>
      <c r="AD39" s="1">
        <f>IFERROR(VLOOKUP($B39,'Annexe 1'!$C$12:$N$262,'Annexe 1'!$J$1,FALSE),0)</f>
        <v>0</v>
      </c>
      <c r="AE39" s="1">
        <f>IFERROR(VLOOKUP($B39,'Annexe 1'!$C$12:$N$262,'Annexe 1'!$I$1,FALSE),0)</f>
        <v>0</v>
      </c>
      <c r="AH39" s="27">
        <f>IFERROR(VLOOKUP($B39,'Annexe 1'!$C$12:$N$262,'Annexe 1'!$N$1,FALSE),0)</f>
        <v>0</v>
      </c>
      <c r="AI39" s="1" t="str">
        <f t="shared" si="2"/>
        <v>-</v>
      </c>
      <c r="AL39" s="26">
        <f>IFERROR(VLOOKUP($B39,'Annexe 1'!$C$12:$N$262,'Annexe 1'!$K$1,FALSE),0)</f>
        <v>0</v>
      </c>
      <c r="AN39" s="1">
        <f>IFERROR(VLOOKUP($B39,'Annexe 1'!$C$12:$N$262,'Annexe 1'!$H$1,FALSE),0)</f>
        <v>0</v>
      </c>
    </row>
    <row r="40" spans="1:40" x14ac:dyDescent="0.25">
      <c r="A40" s="1" t="str">
        <f t="shared" si="0"/>
        <v>-</v>
      </c>
      <c r="B40" s="21">
        <f>'Annexe 1'!C52</f>
        <v>0</v>
      </c>
      <c r="C40" s="1" t="s">
        <v>87</v>
      </c>
      <c r="G40" s="1" t="str">
        <f>IFERROR(VLOOKUP($B40,'Annexe 1'!$C$12:$S$79,'Annexe 1'!$S$1,FALSE),"-")</f>
        <v>-</v>
      </c>
      <c r="AB40" s="1">
        <f t="shared" si="1"/>
        <v>0</v>
      </c>
      <c r="AD40" s="1">
        <f>IFERROR(VLOOKUP($B40,'Annexe 1'!$C$12:$N$262,'Annexe 1'!$J$1,FALSE),0)</f>
        <v>0</v>
      </c>
      <c r="AE40" s="1">
        <f>IFERROR(VLOOKUP($B40,'Annexe 1'!$C$12:$N$262,'Annexe 1'!$I$1,FALSE),0)</f>
        <v>0</v>
      </c>
      <c r="AH40" s="27">
        <f>IFERROR(VLOOKUP($B40,'Annexe 1'!$C$12:$N$262,'Annexe 1'!$N$1,FALSE),0)</f>
        <v>0</v>
      </c>
      <c r="AI40" s="1" t="str">
        <f t="shared" si="2"/>
        <v>-</v>
      </c>
      <c r="AL40" s="26">
        <f>IFERROR(VLOOKUP($B40,'Annexe 1'!$C$12:$N$262,'Annexe 1'!$K$1,FALSE),0)</f>
        <v>0</v>
      </c>
      <c r="AN40" s="1">
        <f>IFERROR(VLOOKUP($B40,'Annexe 1'!$C$12:$N$262,'Annexe 1'!$H$1,FALSE),0)</f>
        <v>0</v>
      </c>
    </row>
    <row r="41" spans="1:40" x14ac:dyDescent="0.25">
      <c r="A41" s="1" t="str">
        <f t="shared" si="0"/>
        <v>-</v>
      </c>
      <c r="B41" s="21">
        <f>'Annexe 1'!C53</f>
        <v>0</v>
      </c>
      <c r="C41" s="1" t="s">
        <v>87</v>
      </c>
      <c r="G41" s="1" t="str">
        <f>IFERROR(VLOOKUP($B41,'Annexe 1'!$C$12:$S$79,'Annexe 1'!$S$1,FALSE),"-")</f>
        <v>-</v>
      </c>
      <c r="AB41" s="1">
        <f t="shared" si="1"/>
        <v>0</v>
      </c>
      <c r="AD41" s="1">
        <f>IFERROR(VLOOKUP($B41,'Annexe 1'!$C$12:$N$262,'Annexe 1'!$J$1,FALSE),0)</f>
        <v>0</v>
      </c>
      <c r="AE41" s="1">
        <f>IFERROR(VLOOKUP($B41,'Annexe 1'!$C$12:$N$262,'Annexe 1'!$I$1,FALSE),0)</f>
        <v>0</v>
      </c>
      <c r="AH41" s="27">
        <f>IFERROR(VLOOKUP($B41,'Annexe 1'!$C$12:$N$262,'Annexe 1'!$N$1,FALSE),0)</f>
        <v>0</v>
      </c>
      <c r="AI41" s="1" t="str">
        <f t="shared" si="2"/>
        <v>-</v>
      </c>
      <c r="AL41" s="26">
        <f>IFERROR(VLOOKUP($B41,'Annexe 1'!$C$12:$N$262,'Annexe 1'!$K$1,FALSE),0)</f>
        <v>0</v>
      </c>
      <c r="AN41" s="1">
        <f>IFERROR(VLOOKUP($B41,'Annexe 1'!$C$12:$N$262,'Annexe 1'!$H$1,FALSE),0)</f>
        <v>0</v>
      </c>
    </row>
    <row r="42" spans="1:40" x14ac:dyDescent="0.25">
      <c r="A42" s="1" t="str">
        <f t="shared" si="0"/>
        <v>-</v>
      </c>
      <c r="B42" s="21">
        <f>'Annexe 1'!C54</f>
        <v>0</v>
      </c>
      <c r="C42" s="1" t="s">
        <v>87</v>
      </c>
      <c r="G42" s="1" t="str">
        <f>IFERROR(VLOOKUP($B42,'Annexe 1'!$C$12:$S$79,'Annexe 1'!$S$1,FALSE),"-")</f>
        <v>-</v>
      </c>
      <c r="AB42" s="1">
        <f t="shared" si="1"/>
        <v>0</v>
      </c>
      <c r="AD42" s="1">
        <f>IFERROR(VLOOKUP($B42,'Annexe 1'!$C$12:$N$262,'Annexe 1'!$J$1,FALSE),0)</f>
        <v>0</v>
      </c>
      <c r="AE42" s="1">
        <f>IFERROR(VLOOKUP($B42,'Annexe 1'!$C$12:$N$262,'Annexe 1'!$I$1,FALSE),0)</f>
        <v>0</v>
      </c>
      <c r="AH42" s="27">
        <f>IFERROR(VLOOKUP($B42,'Annexe 1'!$C$12:$N$262,'Annexe 1'!$N$1,FALSE),0)</f>
        <v>0</v>
      </c>
      <c r="AI42" s="1" t="str">
        <f t="shared" si="2"/>
        <v>-</v>
      </c>
      <c r="AL42" s="26">
        <f>IFERROR(VLOOKUP($B42,'Annexe 1'!$C$12:$N$262,'Annexe 1'!$K$1,FALSE),0)</f>
        <v>0</v>
      </c>
      <c r="AN42" s="1">
        <f>IFERROR(VLOOKUP($B42,'Annexe 1'!$C$12:$N$262,'Annexe 1'!$H$1,FALSE),0)</f>
        <v>0</v>
      </c>
    </row>
    <row r="43" spans="1:40" x14ac:dyDescent="0.25">
      <c r="A43" s="1" t="str">
        <f t="shared" si="0"/>
        <v>-</v>
      </c>
      <c r="B43" s="21">
        <f>'Annexe 1'!C55</f>
        <v>0</v>
      </c>
      <c r="C43" s="1" t="s">
        <v>87</v>
      </c>
      <c r="G43" s="1" t="str">
        <f>IFERROR(VLOOKUP($B43,'Annexe 1'!$C$12:$S$79,'Annexe 1'!$S$1,FALSE),"-")</f>
        <v>-</v>
      </c>
      <c r="AB43" s="1">
        <f t="shared" si="1"/>
        <v>0</v>
      </c>
      <c r="AD43" s="1">
        <f>IFERROR(VLOOKUP($B43,'Annexe 1'!$C$12:$N$262,'Annexe 1'!$J$1,FALSE),0)</f>
        <v>0</v>
      </c>
      <c r="AE43" s="1">
        <f>IFERROR(VLOOKUP($B43,'Annexe 1'!$C$12:$N$262,'Annexe 1'!$I$1,FALSE),0)</f>
        <v>0</v>
      </c>
      <c r="AH43" s="27">
        <f>IFERROR(VLOOKUP($B43,'Annexe 1'!$C$12:$N$262,'Annexe 1'!$N$1,FALSE),0)</f>
        <v>0</v>
      </c>
      <c r="AI43" s="1" t="str">
        <f t="shared" si="2"/>
        <v>-</v>
      </c>
      <c r="AL43" s="26">
        <f>IFERROR(VLOOKUP($B43,'Annexe 1'!$C$12:$N$262,'Annexe 1'!$K$1,FALSE),0)</f>
        <v>0</v>
      </c>
      <c r="AN43" s="1">
        <f>IFERROR(VLOOKUP($B43,'Annexe 1'!$C$12:$N$262,'Annexe 1'!$H$1,FALSE),0)</f>
        <v>0</v>
      </c>
    </row>
    <row r="44" spans="1:40" x14ac:dyDescent="0.25">
      <c r="A44" s="1" t="str">
        <f t="shared" si="0"/>
        <v>-</v>
      </c>
      <c r="B44" s="21">
        <f>'Annexe 1'!C56</f>
        <v>0</v>
      </c>
      <c r="C44" s="1" t="s">
        <v>87</v>
      </c>
      <c r="G44" s="1" t="str">
        <f>IFERROR(VLOOKUP($B44,'Annexe 1'!$C$12:$S$79,'Annexe 1'!$S$1,FALSE),"-")</f>
        <v>-</v>
      </c>
      <c r="AB44" s="1">
        <f t="shared" si="1"/>
        <v>0</v>
      </c>
      <c r="AD44" s="1">
        <f>IFERROR(VLOOKUP($B44,'Annexe 1'!$C$12:$N$262,'Annexe 1'!$J$1,FALSE),0)</f>
        <v>0</v>
      </c>
      <c r="AE44" s="1">
        <f>IFERROR(VLOOKUP($B44,'Annexe 1'!$C$12:$N$262,'Annexe 1'!$I$1,FALSE),0)</f>
        <v>0</v>
      </c>
      <c r="AH44" s="27">
        <f>IFERROR(VLOOKUP($B44,'Annexe 1'!$C$12:$N$262,'Annexe 1'!$N$1,FALSE),0)</f>
        <v>0</v>
      </c>
      <c r="AI44" s="1" t="str">
        <f t="shared" si="2"/>
        <v>-</v>
      </c>
      <c r="AL44" s="26">
        <f>IFERROR(VLOOKUP($B44,'Annexe 1'!$C$12:$N$262,'Annexe 1'!$K$1,FALSE),0)</f>
        <v>0</v>
      </c>
      <c r="AN44" s="1">
        <f>IFERROR(VLOOKUP($B44,'Annexe 1'!$C$12:$N$262,'Annexe 1'!$H$1,FALSE),0)</f>
        <v>0</v>
      </c>
    </row>
    <row r="45" spans="1:40" x14ac:dyDescent="0.25">
      <c r="A45" s="1" t="str">
        <f t="shared" si="0"/>
        <v>-</v>
      </c>
      <c r="B45" s="21">
        <f>'Annexe 1'!C57</f>
        <v>0</v>
      </c>
      <c r="C45" s="1" t="s">
        <v>87</v>
      </c>
      <c r="G45" s="1" t="str">
        <f>IFERROR(VLOOKUP($B45,'Annexe 1'!$C$12:$S$79,'Annexe 1'!$S$1,FALSE),"-")</f>
        <v>-</v>
      </c>
      <c r="AB45" s="1">
        <f t="shared" si="1"/>
        <v>0</v>
      </c>
      <c r="AD45" s="1">
        <f>IFERROR(VLOOKUP($B45,'Annexe 1'!$C$12:$N$262,'Annexe 1'!$J$1,FALSE),0)</f>
        <v>0</v>
      </c>
      <c r="AE45" s="1">
        <f>IFERROR(VLOOKUP($B45,'Annexe 1'!$C$12:$N$262,'Annexe 1'!$I$1,FALSE),0)</f>
        <v>0</v>
      </c>
      <c r="AH45" s="27">
        <f>IFERROR(VLOOKUP($B45,'Annexe 1'!$C$12:$N$262,'Annexe 1'!$N$1,FALSE),0)</f>
        <v>0</v>
      </c>
      <c r="AI45" s="1" t="str">
        <f t="shared" si="2"/>
        <v>-</v>
      </c>
      <c r="AL45" s="26">
        <f>IFERROR(VLOOKUP($B45,'Annexe 1'!$C$12:$N$262,'Annexe 1'!$K$1,FALSE),0)</f>
        <v>0</v>
      </c>
      <c r="AN45" s="1">
        <f>IFERROR(VLOOKUP($B45,'Annexe 1'!$C$12:$N$262,'Annexe 1'!$H$1,FALSE),0)</f>
        <v>0</v>
      </c>
    </row>
    <row r="46" spans="1:40" x14ac:dyDescent="0.25">
      <c r="A46" s="1" t="str">
        <f t="shared" si="0"/>
        <v>-</v>
      </c>
      <c r="B46" s="21">
        <f>'Annexe 1'!C58</f>
        <v>0</v>
      </c>
      <c r="C46" s="1" t="s">
        <v>87</v>
      </c>
      <c r="G46" s="1" t="str">
        <f>IFERROR(VLOOKUP($B46,'Annexe 1'!$C$12:$S$79,'Annexe 1'!$S$1,FALSE),"-")</f>
        <v>-</v>
      </c>
      <c r="AB46" s="1">
        <f t="shared" si="1"/>
        <v>0</v>
      </c>
      <c r="AD46" s="1">
        <f>IFERROR(VLOOKUP($B46,'Annexe 1'!$C$12:$N$262,'Annexe 1'!$J$1,FALSE),0)</f>
        <v>0</v>
      </c>
      <c r="AE46" s="1">
        <f>IFERROR(VLOOKUP($B46,'Annexe 1'!$C$12:$N$262,'Annexe 1'!$I$1,FALSE),0)</f>
        <v>0</v>
      </c>
      <c r="AH46" s="27">
        <f>IFERROR(VLOOKUP($B46,'Annexe 1'!$C$12:$N$262,'Annexe 1'!$N$1,FALSE),0)</f>
        <v>0</v>
      </c>
      <c r="AI46" s="1" t="str">
        <f t="shared" si="2"/>
        <v>-</v>
      </c>
      <c r="AL46" s="26">
        <f>IFERROR(VLOOKUP($B46,'Annexe 1'!$C$12:$N$262,'Annexe 1'!$K$1,FALSE),0)</f>
        <v>0</v>
      </c>
      <c r="AN46" s="1">
        <f>IFERROR(VLOOKUP($B46,'Annexe 1'!$C$12:$N$262,'Annexe 1'!$H$1,FALSE),0)</f>
        <v>0</v>
      </c>
    </row>
    <row r="47" spans="1:40" x14ac:dyDescent="0.25">
      <c r="A47" s="1" t="str">
        <f t="shared" si="0"/>
        <v>-</v>
      </c>
      <c r="B47" s="21">
        <f>'Annexe 1'!C59</f>
        <v>0</v>
      </c>
      <c r="C47" s="1" t="s">
        <v>87</v>
      </c>
      <c r="G47" s="1" t="str">
        <f>IFERROR(VLOOKUP($B47,'Annexe 1'!$C$12:$S$79,'Annexe 1'!$S$1,FALSE),"-")</f>
        <v>-</v>
      </c>
      <c r="AB47" s="1">
        <f t="shared" si="1"/>
        <v>0</v>
      </c>
      <c r="AD47" s="1">
        <f>IFERROR(VLOOKUP($B47,'Annexe 1'!$C$12:$N$262,'Annexe 1'!$J$1,FALSE),0)</f>
        <v>0</v>
      </c>
      <c r="AE47" s="1">
        <f>IFERROR(VLOOKUP($B47,'Annexe 1'!$C$12:$N$262,'Annexe 1'!$I$1,FALSE),0)</f>
        <v>0</v>
      </c>
      <c r="AH47" s="27">
        <f>IFERROR(VLOOKUP($B47,'Annexe 1'!$C$12:$N$262,'Annexe 1'!$N$1,FALSE),0)</f>
        <v>0</v>
      </c>
      <c r="AI47" s="1" t="str">
        <f t="shared" si="2"/>
        <v>-</v>
      </c>
      <c r="AL47" s="26">
        <f>IFERROR(VLOOKUP($B47,'Annexe 1'!$C$12:$N$262,'Annexe 1'!$K$1,FALSE),0)</f>
        <v>0</v>
      </c>
      <c r="AN47" s="1">
        <f>IFERROR(VLOOKUP($B47,'Annexe 1'!$C$12:$N$262,'Annexe 1'!$H$1,FALSE),0)</f>
        <v>0</v>
      </c>
    </row>
    <row r="48" spans="1:40" x14ac:dyDescent="0.25">
      <c r="A48" s="1" t="str">
        <f t="shared" si="0"/>
        <v>-</v>
      </c>
      <c r="B48" s="21">
        <f>'Annexe 1'!C60</f>
        <v>0</v>
      </c>
      <c r="C48" s="1" t="s">
        <v>87</v>
      </c>
      <c r="G48" s="1" t="str">
        <f>IFERROR(VLOOKUP($B48,'Annexe 1'!$C$12:$S$79,'Annexe 1'!$S$1,FALSE),"-")</f>
        <v>-</v>
      </c>
      <c r="AB48" s="1">
        <f t="shared" si="1"/>
        <v>0</v>
      </c>
      <c r="AD48" s="1">
        <f>IFERROR(VLOOKUP($B48,'Annexe 1'!$C$12:$N$262,'Annexe 1'!$J$1,FALSE),0)</f>
        <v>0</v>
      </c>
      <c r="AE48" s="1">
        <f>IFERROR(VLOOKUP($B48,'Annexe 1'!$C$12:$N$262,'Annexe 1'!$I$1,FALSE),0)</f>
        <v>0</v>
      </c>
      <c r="AH48" s="27">
        <f>IFERROR(VLOOKUP($B48,'Annexe 1'!$C$12:$N$262,'Annexe 1'!$N$1,FALSE),0)</f>
        <v>0</v>
      </c>
      <c r="AI48" s="1" t="str">
        <f t="shared" si="2"/>
        <v>-</v>
      </c>
      <c r="AL48" s="26">
        <f>IFERROR(VLOOKUP($B48,'Annexe 1'!$C$12:$N$262,'Annexe 1'!$K$1,FALSE),0)</f>
        <v>0</v>
      </c>
      <c r="AN48" s="1">
        <f>IFERROR(VLOOKUP($B48,'Annexe 1'!$C$12:$N$262,'Annexe 1'!$H$1,FALSE),0)</f>
        <v>0</v>
      </c>
    </row>
    <row r="49" spans="1:40" x14ac:dyDescent="0.25">
      <c r="A49" s="1" t="str">
        <f t="shared" si="0"/>
        <v>-</v>
      </c>
      <c r="B49" s="21">
        <f>'Annexe 1'!C61</f>
        <v>0</v>
      </c>
      <c r="C49" s="1" t="s">
        <v>87</v>
      </c>
      <c r="G49" s="1" t="str">
        <f>IFERROR(VLOOKUP($B49,'Annexe 1'!$C$12:$S$79,'Annexe 1'!$S$1,FALSE),"-")</f>
        <v>-</v>
      </c>
      <c r="AB49" s="1">
        <f t="shared" si="1"/>
        <v>0</v>
      </c>
      <c r="AD49" s="1">
        <f>IFERROR(VLOOKUP($B49,'Annexe 1'!$C$12:$N$262,'Annexe 1'!$J$1,FALSE),0)</f>
        <v>0</v>
      </c>
      <c r="AE49" s="1">
        <f>IFERROR(VLOOKUP($B49,'Annexe 1'!$C$12:$N$262,'Annexe 1'!$I$1,FALSE),0)</f>
        <v>0</v>
      </c>
      <c r="AH49" s="27">
        <f>IFERROR(VLOOKUP($B49,'Annexe 1'!$C$12:$N$262,'Annexe 1'!$N$1,FALSE),0)</f>
        <v>0</v>
      </c>
      <c r="AI49" s="1" t="str">
        <f t="shared" si="2"/>
        <v>-</v>
      </c>
      <c r="AL49" s="26">
        <f>IFERROR(VLOOKUP($B49,'Annexe 1'!$C$12:$N$262,'Annexe 1'!$K$1,FALSE),0)</f>
        <v>0</v>
      </c>
      <c r="AN49" s="1">
        <f>IFERROR(VLOOKUP($B49,'Annexe 1'!$C$12:$N$262,'Annexe 1'!$H$1,FALSE),0)</f>
        <v>0</v>
      </c>
    </row>
    <row r="50" spans="1:40" x14ac:dyDescent="0.25">
      <c r="A50" s="1" t="str">
        <f t="shared" si="0"/>
        <v>-</v>
      </c>
      <c r="B50" s="21">
        <f>'Annexe 1'!C62</f>
        <v>0</v>
      </c>
      <c r="C50" s="1" t="s">
        <v>87</v>
      </c>
      <c r="G50" s="1" t="str">
        <f>IFERROR(VLOOKUP($B50,'Annexe 1'!$C$12:$S$79,'Annexe 1'!$S$1,FALSE),"-")</f>
        <v>-</v>
      </c>
      <c r="AB50" s="1">
        <f t="shared" si="1"/>
        <v>0</v>
      </c>
      <c r="AD50" s="1">
        <f>IFERROR(VLOOKUP($B50,'Annexe 1'!$C$12:$N$262,'Annexe 1'!$J$1,FALSE),0)</f>
        <v>0</v>
      </c>
      <c r="AE50" s="1">
        <f>IFERROR(VLOOKUP($B50,'Annexe 1'!$C$12:$N$262,'Annexe 1'!$I$1,FALSE),0)</f>
        <v>0</v>
      </c>
      <c r="AH50" s="27">
        <f>IFERROR(VLOOKUP($B50,'Annexe 1'!$C$12:$N$262,'Annexe 1'!$N$1,FALSE),0)</f>
        <v>0</v>
      </c>
      <c r="AI50" s="1" t="str">
        <f t="shared" si="2"/>
        <v>-</v>
      </c>
      <c r="AL50" s="26">
        <f>IFERROR(VLOOKUP($B50,'Annexe 1'!$C$12:$N$262,'Annexe 1'!$K$1,FALSE),0)</f>
        <v>0</v>
      </c>
      <c r="AN50" s="1">
        <f>IFERROR(VLOOKUP($B50,'Annexe 1'!$C$12:$N$262,'Annexe 1'!$H$1,FALSE),0)</f>
        <v>0</v>
      </c>
    </row>
    <row r="51" spans="1:40" x14ac:dyDescent="0.25">
      <c r="A51" s="1" t="str">
        <f t="shared" si="0"/>
        <v>-</v>
      </c>
      <c r="B51" s="21">
        <f>'Annexe 1'!C63</f>
        <v>0</v>
      </c>
      <c r="C51" s="1" t="s">
        <v>87</v>
      </c>
      <c r="G51" s="1" t="str">
        <f>IFERROR(VLOOKUP($B51,'Annexe 1'!$C$12:$S$79,'Annexe 1'!$S$1,FALSE),"-")</f>
        <v>-</v>
      </c>
      <c r="AB51" s="1">
        <f t="shared" si="1"/>
        <v>0</v>
      </c>
      <c r="AD51" s="1">
        <f>IFERROR(VLOOKUP($B51,'Annexe 1'!$C$12:$N$262,'Annexe 1'!$J$1,FALSE),0)</f>
        <v>0</v>
      </c>
      <c r="AE51" s="1">
        <f>IFERROR(VLOOKUP($B51,'Annexe 1'!$C$12:$N$262,'Annexe 1'!$I$1,FALSE),0)</f>
        <v>0</v>
      </c>
      <c r="AH51" s="27">
        <f>IFERROR(VLOOKUP($B51,'Annexe 1'!$C$12:$N$262,'Annexe 1'!$N$1,FALSE),0)</f>
        <v>0</v>
      </c>
      <c r="AI51" s="1" t="str">
        <f t="shared" si="2"/>
        <v>-</v>
      </c>
      <c r="AL51" s="26">
        <f>IFERROR(VLOOKUP($B51,'Annexe 1'!$C$12:$N$262,'Annexe 1'!$K$1,FALSE),0)</f>
        <v>0</v>
      </c>
      <c r="AN51" s="1">
        <f>IFERROR(VLOOKUP($B51,'Annexe 1'!$C$12:$N$262,'Annexe 1'!$H$1,FALSE),0)</f>
        <v>0</v>
      </c>
    </row>
    <row r="52" spans="1:40" x14ac:dyDescent="0.25">
      <c r="A52" s="1" t="str">
        <f t="shared" si="0"/>
        <v>-</v>
      </c>
      <c r="B52" s="21">
        <f>'Annexe 1'!C64</f>
        <v>0</v>
      </c>
      <c r="C52" s="1" t="s">
        <v>87</v>
      </c>
      <c r="G52" s="1" t="str">
        <f>IFERROR(VLOOKUP($B52,'Annexe 1'!$C$12:$S$79,'Annexe 1'!$S$1,FALSE),"-")</f>
        <v>-</v>
      </c>
      <c r="AB52" s="1">
        <f t="shared" si="1"/>
        <v>0</v>
      </c>
      <c r="AD52" s="1">
        <f>IFERROR(VLOOKUP($B52,'Annexe 1'!$C$12:$N$262,'Annexe 1'!$J$1,FALSE),0)</f>
        <v>0</v>
      </c>
      <c r="AE52" s="1">
        <f>IFERROR(VLOOKUP($B52,'Annexe 1'!$C$12:$N$262,'Annexe 1'!$I$1,FALSE),0)</f>
        <v>0</v>
      </c>
      <c r="AH52" s="27">
        <f>IFERROR(VLOOKUP($B52,'Annexe 1'!$C$12:$N$262,'Annexe 1'!$N$1,FALSE),0)</f>
        <v>0</v>
      </c>
      <c r="AI52" s="1" t="str">
        <f t="shared" si="2"/>
        <v>-</v>
      </c>
      <c r="AL52" s="26">
        <f>IFERROR(VLOOKUP($B52,'Annexe 1'!$C$12:$N$262,'Annexe 1'!$K$1,FALSE),0)</f>
        <v>0</v>
      </c>
      <c r="AN52" s="1">
        <f>IFERROR(VLOOKUP($B52,'Annexe 1'!$C$12:$N$262,'Annexe 1'!$H$1,FALSE),0)</f>
        <v>0</v>
      </c>
    </row>
    <row r="53" spans="1:40" x14ac:dyDescent="0.25">
      <c r="A53" s="1" t="str">
        <f t="shared" si="0"/>
        <v>-</v>
      </c>
      <c r="B53" s="21">
        <f>'Annexe 1'!C65</f>
        <v>0</v>
      </c>
      <c r="C53" s="1" t="s">
        <v>87</v>
      </c>
      <c r="G53" s="1" t="str">
        <f>IFERROR(VLOOKUP($B53,'Annexe 1'!$C$12:$S$79,'Annexe 1'!$S$1,FALSE),"-")</f>
        <v>-</v>
      </c>
      <c r="AB53" s="1">
        <f t="shared" si="1"/>
        <v>0</v>
      </c>
      <c r="AD53" s="1">
        <f>IFERROR(VLOOKUP($B53,'Annexe 1'!$C$12:$N$262,'Annexe 1'!$J$1,FALSE),0)</f>
        <v>0</v>
      </c>
      <c r="AE53" s="1">
        <f>IFERROR(VLOOKUP($B53,'Annexe 1'!$C$12:$N$262,'Annexe 1'!$I$1,FALSE),0)</f>
        <v>0</v>
      </c>
      <c r="AH53" s="27">
        <f>IFERROR(VLOOKUP($B53,'Annexe 1'!$C$12:$N$262,'Annexe 1'!$N$1,FALSE),0)</f>
        <v>0</v>
      </c>
      <c r="AI53" s="1" t="str">
        <f t="shared" si="2"/>
        <v>-</v>
      </c>
      <c r="AL53" s="26">
        <f>IFERROR(VLOOKUP($B53,'Annexe 1'!$C$12:$N$262,'Annexe 1'!$K$1,FALSE),0)</f>
        <v>0</v>
      </c>
      <c r="AN53" s="1">
        <f>IFERROR(VLOOKUP($B53,'Annexe 1'!$C$12:$N$262,'Annexe 1'!$H$1,FALSE),0)</f>
        <v>0</v>
      </c>
    </row>
    <row r="54" spans="1:40" x14ac:dyDescent="0.25">
      <c r="A54" s="1" t="str">
        <f t="shared" si="0"/>
        <v>-</v>
      </c>
      <c r="B54" s="21">
        <f>'Annexe 1'!C66</f>
        <v>0</v>
      </c>
      <c r="C54" s="1" t="s">
        <v>87</v>
      </c>
      <c r="G54" s="1" t="str">
        <f>IFERROR(VLOOKUP($B54,'Annexe 1'!$C$12:$S$79,'Annexe 1'!$S$1,FALSE),"-")</f>
        <v>-</v>
      </c>
      <c r="AB54" s="1">
        <f t="shared" si="1"/>
        <v>0</v>
      </c>
      <c r="AD54" s="1">
        <f>IFERROR(VLOOKUP($B54,'Annexe 1'!$C$12:$N$262,'Annexe 1'!$J$1,FALSE),0)</f>
        <v>0</v>
      </c>
      <c r="AE54" s="1">
        <f>IFERROR(VLOOKUP($B54,'Annexe 1'!$C$12:$N$262,'Annexe 1'!$I$1,FALSE),0)</f>
        <v>0</v>
      </c>
      <c r="AH54" s="27">
        <f>IFERROR(VLOOKUP($B54,'Annexe 1'!$C$12:$N$262,'Annexe 1'!$N$1,FALSE),0)</f>
        <v>0</v>
      </c>
      <c r="AI54" s="1" t="str">
        <f t="shared" si="2"/>
        <v>-</v>
      </c>
      <c r="AL54" s="26">
        <f>IFERROR(VLOOKUP($B54,'Annexe 1'!$C$12:$N$262,'Annexe 1'!$K$1,FALSE),0)</f>
        <v>0</v>
      </c>
      <c r="AN54" s="1">
        <f>IFERROR(VLOOKUP($B54,'Annexe 1'!$C$12:$N$262,'Annexe 1'!$H$1,FALSE),0)</f>
        <v>0</v>
      </c>
    </row>
    <row r="55" spans="1:40" x14ac:dyDescent="0.25">
      <c r="A55" s="1" t="str">
        <f t="shared" si="0"/>
        <v>-</v>
      </c>
      <c r="B55" s="21">
        <f>'Annexe 1'!C67</f>
        <v>0</v>
      </c>
      <c r="C55" s="1" t="s">
        <v>87</v>
      </c>
      <c r="G55" s="1" t="str">
        <f>IFERROR(VLOOKUP($B55,'Annexe 1'!$C$12:$S$79,'Annexe 1'!$S$1,FALSE),"-")</f>
        <v>-</v>
      </c>
      <c r="AB55" s="1">
        <f t="shared" si="1"/>
        <v>0</v>
      </c>
      <c r="AD55" s="1">
        <f>IFERROR(VLOOKUP($B55,'Annexe 1'!$C$12:$N$262,'Annexe 1'!$J$1,FALSE),0)</f>
        <v>0</v>
      </c>
      <c r="AE55" s="1">
        <f>IFERROR(VLOOKUP($B55,'Annexe 1'!$C$12:$N$262,'Annexe 1'!$I$1,FALSE),0)</f>
        <v>0</v>
      </c>
      <c r="AH55" s="27">
        <f>IFERROR(VLOOKUP($B55,'Annexe 1'!$C$12:$N$262,'Annexe 1'!$N$1,FALSE),0)</f>
        <v>0</v>
      </c>
      <c r="AI55" s="1" t="str">
        <f t="shared" si="2"/>
        <v>-</v>
      </c>
      <c r="AL55" s="26">
        <f>IFERROR(VLOOKUP($B55,'Annexe 1'!$C$12:$N$262,'Annexe 1'!$K$1,FALSE),0)</f>
        <v>0</v>
      </c>
      <c r="AN55" s="1">
        <f>IFERROR(VLOOKUP($B55,'Annexe 1'!$C$12:$N$262,'Annexe 1'!$H$1,FALSE),0)</f>
        <v>0</v>
      </c>
    </row>
    <row r="56" spans="1:40" x14ac:dyDescent="0.25">
      <c r="A56" s="1" t="str">
        <f t="shared" si="0"/>
        <v>-</v>
      </c>
      <c r="B56" s="21">
        <f>'Annexe 1'!C68</f>
        <v>0</v>
      </c>
      <c r="C56" s="1" t="s">
        <v>87</v>
      </c>
      <c r="G56" s="1" t="str">
        <f>IFERROR(VLOOKUP($B56,'Annexe 1'!$C$12:$S$79,'Annexe 1'!$S$1,FALSE),"-")</f>
        <v>-</v>
      </c>
      <c r="AB56" s="1">
        <f t="shared" si="1"/>
        <v>0</v>
      </c>
      <c r="AD56" s="1">
        <f>IFERROR(VLOOKUP($B56,'Annexe 1'!$C$12:$N$262,'Annexe 1'!$J$1,FALSE),0)</f>
        <v>0</v>
      </c>
      <c r="AE56" s="1">
        <f>IFERROR(VLOOKUP($B56,'Annexe 1'!$C$12:$N$262,'Annexe 1'!$I$1,FALSE),0)</f>
        <v>0</v>
      </c>
      <c r="AH56" s="27">
        <f>IFERROR(VLOOKUP($B56,'Annexe 1'!$C$12:$N$262,'Annexe 1'!$N$1,FALSE),0)</f>
        <v>0</v>
      </c>
      <c r="AI56" s="1" t="str">
        <f t="shared" si="2"/>
        <v>-</v>
      </c>
      <c r="AL56" s="26">
        <f>IFERROR(VLOOKUP($B56,'Annexe 1'!$C$12:$N$262,'Annexe 1'!$K$1,FALSE),0)</f>
        <v>0</v>
      </c>
      <c r="AN56" s="1">
        <f>IFERROR(VLOOKUP($B56,'Annexe 1'!$C$12:$N$262,'Annexe 1'!$H$1,FALSE),0)</f>
        <v>0</v>
      </c>
    </row>
    <row r="57" spans="1:40" x14ac:dyDescent="0.25">
      <c r="A57" s="1" t="str">
        <f t="shared" si="0"/>
        <v>-</v>
      </c>
      <c r="B57" s="21">
        <f>'Annexe 1'!C69</f>
        <v>0</v>
      </c>
      <c r="C57" s="1" t="s">
        <v>87</v>
      </c>
      <c r="G57" s="1" t="str">
        <f>IFERROR(VLOOKUP($B57,'Annexe 1'!$C$12:$S$79,'Annexe 1'!$S$1,FALSE),"-")</f>
        <v>-</v>
      </c>
      <c r="AB57" s="1">
        <f t="shared" si="1"/>
        <v>0</v>
      </c>
      <c r="AD57" s="1">
        <f>IFERROR(VLOOKUP($B57,'Annexe 1'!$C$12:$N$262,'Annexe 1'!$J$1,FALSE),0)</f>
        <v>0</v>
      </c>
      <c r="AE57" s="1">
        <f>IFERROR(VLOOKUP($B57,'Annexe 1'!$C$12:$N$262,'Annexe 1'!$I$1,FALSE),0)</f>
        <v>0</v>
      </c>
      <c r="AH57" s="27">
        <f>IFERROR(VLOOKUP($B57,'Annexe 1'!$C$12:$N$262,'Annexe 1'!$N$1,FALSE),0)</f>
        <v>0</v>
      </c>
      <c r="AI57" s="1" t="str">
        <f t="shared" si="2"/>
        <v>-</v>
      </c>
      <c r="AL57" s="26">
        <f>IFERROR(VLOOKUP($B57,'Annexe 1'!$C$12:$N$262,'Annexe 1'!$K$1,FALSE),0)</f>
        <v>0</v>
      </c>
      <c r="AN57" s="1">
        <f>IFERROR(VLOOKUP($B57,'Annexe 1'!$C$12:$N$262,'Annexe 1'!$H$1,FALSE),0)</f>
        <v>0</v>
      </c>
    </row>
    <row r="58" spans="1:40" x14ac:dyDescent="0.25">
      <c r="A58" s="1" t="str">
        <f t="shared" si="0"/>
        <v>-</v>
      </c>
      <c r="B58" s="21">
        <f>'Annexe 1'!C70</f>
        <v>0</v>
      </c>
      <c r="C58" s="1" t="s">
        <v>87</v>
      </c>
      <c r="G58" s="1" t="str">
        <f>IFERROR(VLOOKUP($B58,'Annexe 1'!$C$12:$S$79,'Annexe 1'!$S$1,FALSE),"-")</f>
        <v>-</v>
      </c>
      <c r="AB58" s="1">
        <f t="shared" si="1"/>
        <v>0</v>
      </c>
      <c r="AD58" s="1">
        <f>IFERROR(VLOOKUP($B58,'Annexe 1'!$C$12:$N$262,'Annexe 1'!$J$1,FALSE),0)</f>
        <v>0</v>
      </c>
      <c r="AE58" s="1">
        <f>IFERROR(VLOOKUP($B58,'Annexe 1'!$C$12:$N$262,'Annexe 1'!$I$1,FALSE),0)</f>
        <v>0</v>
      </c>
      <c r="AH58" s="27">
        <f>IFERROR(VLOOKUP($B58,'Annexe 1'!$C$12:$N$262,'Annexe 1'!$N$1,FALSE),0)</f>
        <v>0</v>
      </c>
      <c r="AI58" s="1" t="str">
        <f t="shared" si="2"/>
        <v>-</v>
      </c>
      <c r="AL58" s="26">
        <f>IFERROR(VLOOKUP($B58,'Annexe 1'!$C$12:$N$262,'Annexe 1'!$K$1,FALSE),0)</f>
        <v>0</v>
      </c>
      <c r="AN58" s="1">
        <f>IFERROR(VLOOKUP($B58,'Annexe 1'!$C$12:$N$262,'Annexe 1'!$H$1,FALSE),0)</f>
        <v>0</v>
      </c>
    </row>
    <row r="59" spans="1:40" x14ac:dyDescent="0.25">
      <c r="A59" s="1" t="str">
        <f t="shared" si="0"/>
        <v>-</v>
      </c>
      <c r="B59" s="21">
        <f>'Annexe 1'!C71</f>
        <v>0</v>
      </c>
      <c r="C59" s="1" t="s">
        <v>87</v>
      </c>
      <c r="G59" s="1" t="str">
        <f>IFERROR(VLOOKUP($B59,'Annexe 1'!$C$12:$S$79,'Annexe 1'!$S$1,FALSE),"-")</f>
        <v>-</v>
      </c>
      <c r="AB59" s="1">
        <f t="shared" si="1"/>
        <v>0</v>
      </c>
      <c r="AD59" s="1">
        <f>IFERROR(VLOOKUP($B59,'Annexe 1'!$C$12:$N$262,'Annexe 1'!$J$1,FALSE),0)</f>
        <v>0</v>
      </c>
      <c r="AE59" s="1">
        <f>IFERROR(VLOOKUP($B59,'Annexe 1'!$C$12:$N$262,'Annexe 1'!$I$1,FALSE),0)</f>
        <v>0</v>
      </c>
      <c r="AH59" s="27">
        <f>IFERROR(VLOOKUP($B59,'Annexe 1'!$C$12:$N$262,'Annexe 1'!$N$1,FALSE),0)</f>
        <v>0</v>
      </c>
      <c r="AI59" s="1" t="str">
        <f t="shared" si="2"/>
        <v>-</v>
      </c>
      <c r="AL59" s="26">
        <f>IFERROR(VLOOKUP($B59,'Annexe 1'!$C$12:$N$262,'Annexe 1'!$K$1,FALSE),0)</f>
        <v>0</v>
      </c>
      <c r="AN59" s="1">
        <f>IFERROR(VLOOKUP($B59,'Annexe 1'!$C$12:$N$262,'Annexe 1'!$H$1,FALSE),0)</f>
        <v>0</v>
      </c>
    </row>
    <row r="60" spans="1:40" x14ac:dyDescent="0.25">
      <c r="A60" s="1" t="str">
        <f t="shared" si="0"/>
        <v>-</v>
      </c>
      <c r="B60" s="21">
        <f>'Annexe 1'!C72</f>
        <v>0</v>
      </c>
      <c r="C60" s="1" t="s">
        <v>87</v>
      </c>
      <c r="G60" s="1" t="str">
        <f>IFERROR(VLOOKUP($B60,'Annexe 1'!$C$12:$S$79,'Annexe 1'!$S$1,FALSE),"-")</f>
        <v>-</v>
      </c>
      <c r="AB60" s="1">
        <f t="shared" si="1"/>
        <v>0</v>
      </c>
      <c r="AD60" s="1">
        <f>IFERROR(VLOOKUP($B60,'Annexe 1'!$C$12:$N$262,'Annexe 1'!$J$1,FALSE),0)</f>
        <v>0</v>
      </c>
      <c r="AE60" s="1">
        <f>IFERROR(VLOOKUP($B60,'Annexe 1'!$C$12:$N$262,'Annexe 1'!$I$1,FALSE),0)</f>
        <v>0</v>
      </c>
      <c r="AH60" s="27">
        <f>IFERROR(VLOOKUP($B60,'Annexe 1'!$C$12:$N$262,'Annexe 1'!$N$1,FALSE),0)</f>
        <v>0</v>
      </c>
      <c r="AI60" s="1" t="str">
        <f t="shared" si="2"/>
        <v>-</v>
      </c>
      <c r="AL60" s="26">
        <f>IFERROR(VLOOKUP($B60,'Annexe 1'!$C$12:$N$262,'Annexe 1'!$K$1,FALSE),0)</f>
        <v>0</v>
      </c>
      <c r="AN60" s="1">
        <f>IFERROR(VLOOKUP($B60,'Annexe 1'!$C$12:$N$262,'Annexe 1'!$H$1,FALSE),0)</f>
        <v>0</v>
      </c>
    </row>
    <row r="61" spans="1:40" x14ac:dyDescent="0.25">
      <c r="A61" s="1" t="str">
        <f t="shared" si="0"/>
        <v>-</v>
      </c>
      <c r="B61" s="21">
        <f>'Annexe 1'!C73</f>
        <v>0</v>
      </c>
      <c r="C61" s="1" t="s">
        <v>87</v>
      </c>
      <c r="G61" s="1" t="str">
        <f>IFERROR(VLOOKUP($B61,'Annexe 1'!$C$12:$S$79,'Annexe 1'!$S$1,FALSE),"-")</f>
        <v>-</v>
      </c>
      <c r="AB61" s="1">
        <f t="shared" si="1"/>
        <v>0</v>
      </c>
      <c r="AD61" s="1">
        <f>IFERROR(VLOOKUP($B61,'Annexe 1'!$C$12:$N$262,'Annexe 1'!$J$1,FALSE),0)</f>
        <v>0</v>
      </c>
      <c r="AE61" s="1">
        <f>IFERROR(VLOOKUP($B61,'Annexe 1'!$C$12:$N$262,'Annexe 1'!$I$1,FALSE),0)</f>
        <v>0</v>
      </c>
      <c r="AH61" s="27">
        <f>IFERROR(VLOOKUP($B61,'Annexe 1'!$C$12:$N$262,'Annexe 1'!$N$1,FALSE),0)</f>
        <v>0</v>
      </c>
      <c r="AI61" s="1" t="str">
        <f t="shared" si="2"/>
        <v>-</v>
      </c>
      <c r="AL61" s="26">
        <f>IFERROR(VLOOKUP($B61,'Annexe 1'!$C$12:$N$262,'Annexe 1'!$K$1,FALSE),0)</f>
        <v>0</v>
      </c>
      <c r="AN61" s="1">
        <f>IFERROR(VLOOKUP($B61,'Annexe 1'!$C$12:$N$262,'Annexe 1'!$H$1,FALSE),0)</f>
        <v>0</v>
      </c>
    </row>
    <row r="62" spans="1:40" x14ac:dyDescent="0.25">
      <c r="A62" s="1" t="str">
        <f t="shared" si="0"/>
        <v>-</v>
      </c>
      <c r="B62" s="21">
        <f>'Annexe 1'!C74</f>
        <v>0</v>
      </c>
      <c r="C62" s="1" t="s">
        <v>87</v>
      </c>
      <c r="G62" s="1" t="str">
        <f>IFERROR(VLOOKUP($B62,'Annexe 1'!$C$12:$S$79,'Annexe 1'!$S$1,FALSE),"-")</f>
        <v>-</v>
      </c>
      <c r="AB62" s="1">
        <f t="shared" si="1"/>
        <v>0</v>
      </c>
      <c r="AD62" s="1">
        <f>IFERROR(VLOOKUP($B62,'Annexe 1'!$C$12:$N$262,'Annexe 1'!$J$1,FALSE),0)</f>
        <v>0</v>
      </c>
      <c r="AE62" s="1">
        <f>IFERROR(VLOOKUP($B62,'Annexe 1'!$C$12:$N$262,'Annexe 1'!$I$1,FALSE),0)</f>
        <v>0</v>
      </c>
      <c r="AH62" s="27">
        <f>IFERROR(VLOOKUP($B62,'Annexe 1'!$C$12:$N$262,'Annexe 1'!$N$1,FALSE),0)</f>
        <v>0</v>
      </c>
      <c r="AI62" s="1" t="str">
        <f t="shared" si="2"/>
        <v>-</v>
      </c>
      <c r="AL62" s="26">
        <f>IFERROR(VLOOKUP($B62,'Annexe 1'!$C$12:$N$262,'Annexe 1'!$K$1,FALSE),0)</f>
        <v>0</v>
      </c>
      <c r="AN62" s="1">
        <f>IFERROR(VLOOKUP($B62,'Annexe 1'!$C$12:$N$262,'Annexe 1'!$H$1,FALSE),0)</f>
        <v>0</v>
      </c>
    </row>
    <row r="63" spans="1:40" x14ac:dyDescent="0.25">
      <c r="A63" s="1" t="str">
        <f t="shared" si="0"/>
        <v>-</v>
      </c>
      <c r="B63" s="21">
        <f>'Annexe 1'!C75</f>
        <v>0</v>
      </c>
      <c r="C63" s="1" t="s">
        <v>87</v>
      </c>
      <c r="G63" s="1" t="str">
        <f>IFERROR(VLOOKUP($B63,'Annexe 1'!$C$12:$S$79,'Annexe 1'!$S$1,FALSE),"-")</f>
        <v>-</v>
      </c>
      <c r="AB63" s="1">
        <f t="shared" si="1"/>
        <v>0</v>
      </c>
      <c r="AD63" s="1">
        <f>IFERROR(VLOOKUP($B63,'Annexe 1'!$C$12:$N$262,'Annexe 1'!$J$1,FALSE),0)</f>
        <v>0</v>
      </c>
      <c r="AE63" s="1">
        <f>IFERROR(VLOOKUP($B63,'Annexe 1'!$C$12:$N$262,'Annexe 1'!$I$1,FALSE),0)</f>
        <v>0</v>
      </c>
      <c r="AH63" s="27">
        <f>IFERROR(VLOOKUP($B63,'Annexe 1'!$C$12:$N$262,'Annexe 1'!$N$1,FALSE),0)</f>
        <v>0</v>
      </c>
      <c r="AI63" s="1" t="str">
        <f t="shared" si="2"/>
        <v>-</v>
      </c>
      <c r="AL63" s="26">
        <f>IFERROR(VLOOKUP($B63,'Annexe 1'!$C$12:$N$262,'Annexe 1'!$K$1,FALSE),0)</f>
        <v>0</v>
      </c>
      <c r="AN63" s="1">
        <f>IFERROR(VLOOKUP($B63,'Annexe 1'!$C$12:$N$262,'Annexe 1'!$H$1,FALSE),0)</f>
        <v>0</v>
      </c>
    </row>
    <row r="64" spans="1:40" x14ac:dyDescent="0.25">
      <c r="A64" s="1" t="str">
        <f t="shared" si="0"/>
        <v>-</v>
      </c>
      <c r="B64" s="21">
        <f>'Annexe 1'!C76</f>
        <v>0</v>
      </c>
      <c r="C64" s="1" t="s">
        <v>87</v>
      </c>
      <c r="G64" s="1" t="str">
        <f>IFERROR(VLOOKUP($B64,'Annexe 1'!$C$12:$S$79,'Annexe 1'!$S$1,FALSE),"-")</f>
        <v>-</v>
      </c>
      <c r="AB64" s="1">
        <f t="shared" si="1"/>
        <v>0</v>
      </c>
      <c r="AD64" s="1">
        <f>IFERROR(VLOOKUP($B64,'Annexe 1'!$C$12:$N$262,'Annexe 1'!$J$1,FALSE),0)</f>
        <v>0</v>
      </c>
      <c r="AE64" s="1">
        <f>IFERROR(VLOOKUP($B64,'Annexe 1'!$C$12:$N$262,'Annexe 1'!$I$1,FALSE),0)</f>
        <v>0</v>
      </c>
      <c r="AH64" s="27">
        <f>IFERROR(VLOOKUP($B64,'Annexe 1'!$C$12:$N$262,'Annexe 1'!$N$1,FALSE),0)</f>
        <v>0</v>
      </c>
      <c r="AI64" s="1" t="str">
        <f t="shared" si="2"/>
        <v>-</v>
      </c>
      <c r="AL64" s="26">
        <f>IFERROR(VLOOKUP($B64,'Annexe 1'!$C$12:$N$262,'Annexe 1'!$K$1,FALSE),0)</f>
        <v>0</v>
      </c>
      <c r="AN64" s="1">
        <f>IFERROR(VLOOKUP($B64,'Annexe 1'!$C$12:$N$262,'Annexe 1'!$H$1,FALSE),0)</f>
        <v>0</v>
      </c>
    </row>
    <row r="65" spans="1:40" x14ac:dyDescent="0.25">
      <c r="A65" s="1" t="str">
        <f t="shared" si="0"/>
        <v>-</v>
      </c>
      <c r="B65" s="21">
        <f>'Annexe 1'!C77</f>
        <v>0</v>
      </c>
      <c r="C65" s="1" t="s">
        <v>87</v>
      </c>
      <c r="G65" s="1" t="str">
        <f>IFERROR(VLOOKUP($B65,'Annexe 1'!$C$12:$S$79,'Annexe 1'!$S$1,FALSE),"-")</f>
        <v>-</v>
      </c>
      <c r="AB65" s="1">
        <f t="shared" si="1"/>
        <v>0</v>
      </c>
      <c r="AD65" s="1">
        <f>IFERROR(VLOOKUP($B65,'Annexe 1'!$C$12:$N$262,'Annexe 1'!$J$1,FALSE),0)</f>
        <v>0</v>
      </c>
      <c r="AE65" s="1">
        <f>IFERROR(VLOOKUP($B65,'Annexe 1'!$C$12:$N$262,'Annexe 1'!$I$1,FALSE),0)</f>
        <v>0</v>
      </c>
      <c r="AH65" s="27">
        <f>IFERROR(VLOOKUP($B65,'Annexe 1'!$C$12:$N$262,'Annexe 1'!$N$1,FALSE),0)</f>
        <v>0</v>
      </c>
      <c r="AI65" s="1" t="str">
        <f t="shared" si="2"/>
        <v>-</v>
      </c>
      <c r="AL65" s="26">
        <f>IFERROR(VLOOKUP($B65,'Annexe 1'!$C$12:$N$262,'Annexe 1'!$K$1,FALSE),0)</f>
        <v>0</v>
      </c>
      <c r="AN65" s="1">
        <f>IFERROR(VLOOKUP($B65,'Annexe 1'!$C$12:$N$262,'Annexe 1'!$H$1,FALSE),0)</f>
        <v>0</v>
      </c>
    </row>
    <row r="66" spans="1:40" x14ac:dyDescent="0.25">
      <c r="A66" s="1" t="str">
        <f t="shared" si="0"/>
        <v>-</v>
      </c>
      <c r="B66" s="21">
        <f>'Annexe 1'!C78</f>
        <v>0</v>
      </c>
      <c r="C66" s="1" t="s">
        <v>87</v>
      </c>
      <c r="G66" s="1" t="str">
        <f>IFERROR(VLOOKUP($B66,'Annexe 1'!$C$12:$S$79,'Annexe 1'!$S$1,FALSE),"-")</f>
        <v>-</v>
      </c>
      <c r="AB66" s="1">
        <f t="shared" si="1"/>
        <v>0</v>
      </c>
      <c r="AD66" s="1">
        <f>IFERROR(VLOOKUP($B66,'Annexe 1'!$C$12:$N$262,'Annexe 1'!$J$1,FALSE),0)</f>
        <v>0</v>
      </c>
      <c r="AE66" s="1">
        <f>IFERROR(VLOOKUP($B66,'Annexe 1'!$C$12:$N$262,'Annexe 1'!$I$1,FALSE),0)</f>
        <v>0</v>
      </c>
      <c r="AH66" s="27">
        <f>IFERROR(VLOOKUP($B66,'Annexe 1'!$C$12:$N$262,'Annexe 1'!$N$1,FALSE),0)</f>
        <v>0</v>
      </c>
      <c r="AI66" s="1" t="str">
        <f t="shared" si="2"/>
        <v>-</v>
      </c>
      <c r="AL66" s="26">
        <f>IFERROR(VLOOKUP($B66,'Annexe 1'!$C$12:$N$262,'Annexe 1'!$K$1,FALSE),0)</f>
        <v>0</v>
      </c>
      <c r="AN66" s="1">
        <f>IFERROR(VLOOKUP($B66,'Annexe 1'!$C$12:$N$262,'Annexe 1'!$H$1,FALSE),0)</f>
        <v>0</v>
      </c>
    </row>
    <row r="67" spans="1:40" s="22" customFormat="1" x14ac:dyDescent="0.25">
      <c r="B67" s="23"/>
      <c r="D67" s="101"/>
      <c r="E67" s="101"/>
      <c r="F67" s="101"/>
      <c r="H67" s="101"/>
      <c r="I67" s="101"/>
      <c r="J67" s="101"/>
      <c r="K67" s="101"/>
      <c r="L67" s="101"/>
      <c r="M67" s="101"/>
      <c r="N67" s="101"/>
      <c r="O67" s="101"/>
      <c r="P67" s="101"/>
      <c r="Q67" s="101"/>
      <c r="R67" s="101"/>
      <c r="S67" s="101"/>
      <c r="T67" s="101"/>
      <c r="U67" s="101"/>
      <c r="V67" s="101"/>
      <c r="W67" s="101"/>
      <c r="X67" s="101"/>
      <c r="Y67" s="101"/>
      <c r="Z67" s="101"/>
      <c r="AA67" s="101"/>
      <c r="AC67" s="101"/>
      <c r="AE67" s="1"/>
      <c r="AH67" s="27"/>
      <c r="AJ67" s="101"/>
      <c r="AK67" s="101"/>
      <c r="AL67" s="26"/>
      <c r="AM67" s="101"/>
      <c r="AN67" s="1"/>
    </row>
    <row r="68" spans="1:40" s="22" customFormat="1" x14ac:dyDescent="0.25">
      <c r="B68" s="23"/>
      <c r="D68" s="101"/>
      <c r="E68" s="101"/>
      <c r="F68" s="101"/>
      <c r="H68" s="101"/>
      <c r="I68" s="101"/>
      <c r="J68" s="101"/>
      <c r="K68" s="101"/>
      <c r="L68" s="101"/>
      <c r="M68" s="101"/>
      <c r="N68" s="101"/>
      <c r="O68" s="101"/>
      <c r="P68" s="101"/>
      <c r="Q68" s="101"/>
      <c r="R68" s="101"/>
      <c r="S68" s="101"/>
      <c r="T68" s="101"/>
      <c r="U68" s="101"/>
      <c r="V68" s="101"/>
      <c r="W68" s="101"/>
      <c r="X68" s="101"/>
      <c r="Y68" s="101"/>
      <c r="Z68" s="101"/>
      <c r="AA68" s="101"/>
      <c r="AC68" s="101"/>
      <c r="AE68" s="1"/>
      <c r="AH68" s="27"/>
      <c r="AJ68" s="101"/>
      <c r="AK68" s="101"/>
      <c r="AL68" s="26"/>
      <c r="AM68" s="101"/>
      <c r="AN68" s="1"/>
    </row>
    <row r="69" spans="1:40" s="22" customFormat="1" x14ac:dyDescent="0.25">
      <c r="B69" s="23"/>
      <c r="D69" s="101"/>
      <c r="E69" s="101"/>
      <c r="F69" s="101"/>
      <c r="H69" s="101"/>
      <c r="I69" s="101"/>
      <c r="J69" s="101"/>
      <c r="K69" s="101"/>
      <c r="L69" s="101"/>
      <c r="M69" s="101"/>
      <c r="N69" s="101"/>
      <c r="O69" s="101"/>
      <c r="P69" s="101"/>
      <c r="Q69" s="101"/>
      <c r="R69" s="101"/>
      <c r="S69" s="101"/>
      <c r="T69" s="101"/>
      <c r="U69" s="101"/>
      <c r="V69" s="101"/>
      <c r="W69" s="101"/>
      <c r="X69" s="101"/>
      <c r="Y69" s="101"/>
      <c r="Z69" s="101"/>
      <c r="AA69" s="101"/>
      <c r="AC69" s="101"/>
      <c r="AE69" s="1"/>
      <c r="AH69" s="27"/>
      <c r="AJ69" s="101"/>
      <c r="AK69" s="101"/>
      <c r="AL69" s="26"/>
      <c r="AM69" s="101"/>
      <c r="AN69" s="1"/>
    </row>
    <row r="70" spans="1:40" x14ac:dyDescent="0.25">
      <c r="A70" s="1" t="str">
        <f>IF(Preambule!$B$3="x",'Annexe 2'!$K$10,"-")</f>
        <v>-</v>
      </c>
      <c r="B70" s="21">
        <f>'Annexe 2'!C13</f>
        <v>0</v>
      </c>
      <c r="C70" s="1" t="s">
        <v>88</v>
      </c>
      <c r="G70" s="1" t="str">
        <f>IFERROR(VLOOKUP($B70,'Annexe 2'!$C$13:$S$79,'Annexe 2'!$S$1,FALSE),"-")</f>
        <v>-</v>
      </c>
      <c r="AB70" s="1">
        <f>'Annexe 2'!$D$8</f>
        <v>0</v>
      </c>
      <c r="AD70" s="1">
        <f>IFERROR(VLOOKUP($B70,'Annexe 2'!$C$12:$N$262,'Annexe 2'!$J$1,FALSE),0)</f>
        <v>0</v>
      </c>
      <c r="AE70" s="1">
        <f>IFERROR(VLOOKUP($B70,'Annexe 2'!$C$12:$N$262,'Annexe 2'!$I$1,FALSE),0)</f>
        <v>0</v>
      </c>
      <c r="AF70" s="27">
        <f>IFERROR(VLOOKUP($B70,'Annexe 2'!$C$12:$Z$262,'Annexe 2'!N$1,FALSE),0)</f>
        <v>0</v>
      </c>
      <c r="AG70" s="27">
        <f>IFERROR(VLOOKUP($B70,'Annexe 2'!$C$12:$Z$262,'Annexe 2'!O$1,FALSE),0)</f>
        <v>0</v>
      </c>
      <c r="AH70" s="27">
        <f>IFERROR(VLOOKUP($B70,'Annexe 2'!$C$12:$Z$262,'Annexe 2'!P$1,FALSE),0)</f>
        <v>0</v>
      </c>
      <c r="AI70" s="1">
        <f>'Annexe 2'!$D$7</f>
        <v>0</v>
      </c>
      <c r="AL70" s="26">
        <f>IFERROR(VLOOKUP($B70,'Annexe 2'!$C$12:$N$262,'Annexe 2'!$K$1,FALSE),0)</f>
        <v>0</v>
      </c>
      <c r="AN70" s="1">
        <f>IFERROR(VLOOKUP($B70,'Annexe 2'!$C$12:$N$262,'Annexe 2'!$H$1,FALSE),0)</f>
        <v>0</v>
      </c>
    </row>
    <row r="71" spans="1:40" x14ac:dyDescent="0.25">
      <c r="A71" s="1" t="str">
        <f>$A$70</f>
        <v>-</v>
      </c>
      <c r="B71" s="21">
        <f>'Annexe 2'!C14</f>
        <v>0</v>
      </c>
      <c r="C71" s="1" t="s">
        <v>88</v>
      </c>
      <c r="G71" s="1" t="str">
        <f>IFERROR(VLOOKUP($B71,'Annexe 2'!$C$13:$S$79,'Annexe 2'!$S$1,FALSE),"-")</f>
        <v>-</v>
      </c>
      <c r="AB71" s="1">
        <f>$AB$70</f>
        <v>0</v>
      </c>
      <c r="AD71" s="1">
        <f>IFERROR(VLOOKUP($B71,'Annexe 2'!$C$12:$N$262,'Annexe 2'!$J$1,FALSE),0)</f>
        <v>0</v>
      </c>
      <c r="AE71" s="1">
        <f>IFERROR(VLOOKUP($B71,'Annexe 2'!$C$12:$N$262,'Annexe 2'!$I$1,FALSE),0)</f>
        <v>0</v>
      </c>
      <c r="AF71" s="27">
        <f>IFERROR(VLOOKUP($B71,'Annexe 2'!$C$12:$Z$262,'Annexe 2'!N$1,FALSE),0)</f>
        <v>0</v>
      </c>
      <c r="AG71" s="27">
        <f>IFERROR(VLOOKUP($B71,'Annexe 2'!$C$12:$Z$262,'Annexe 2'!O$1,FALSE),0)</f>
        <v>0</v>
      </c>
      <c r="AH71" s="27">
        <f>IFERROR(VLOOKUP($B71,'Annexe 2'!$C$12:$Z$262,'Annexe 2'!P$1,FALSE),0)</f>
        <v>0</v>
      </c>
      <c r="AI71" s="1">
        <f>$AI$70</f>
        <v>0</v>
      </c>
      <c r="AL71" s="26">
        <f>IFERROR(VLOOKUP($B71,'Annexe 2'!$C$12:$N$262,'Annexe 2'!$K$1,FALSE),0)</f>
        <v>0</v>
      </c>
      <c r="AN71" s="1">
        <f>IFERROR(VLOOKUP($B71,'Annexe 2'!$C$12:$N$262,'Annexe 2'!$H$1,FALSE),0)</f>
        <v>0</v>
      </c>
    </row>
    <row r="72" spans="1:40" x14ac:dyDescent="0.25">
      <c r="A72" s="1" t="str">
        <f t="shared" ref="A72:A130" si="3">$A$70</f>
        <v>-</v>
      </c>
      <c r="B72" s="21">
        <f>'Annexe 2'!C15</f>
        <v>0</v>
      </c>
      <c r="C72" s="1" t="s">
        <v>88</v>
      </c>
      <c r="G72" s="1" t="str">
        <f>IFERROR(VLOOKUP($B72,'Annexe 2'!$C$13:$S$79,'Annexe 2'!$S$1,FALSE),"-")</f>
        <v>-</v>
      </c>
      <c r="AB72" s="1">
        <f t="shared" ref="AB72:AB130" si="4">$AB$70</f>
        <v>0</v>
      </c>
      <c r="AD72" s="1">
        <f>IFERROR(VLOOKUP($B72,'Annexe 2'!$C$12:$N$262,'Annexe 2'!$J$1,FALSE),0)</f>
        <v>0</v>
      </c>
      <c r="AE72" s="1">
        <f>IFERROR(VLOOKUP($B72,'Annexe 2'!$C$12:$N$262,'Annexe 2'!$I$1,FALSE),0)</f>
        <v>0</v>
      </c>
      <c r="AF72" s="27">
        <f>IFERROR(VLOOKUP($B72,'Annexe 2'!$C$12:$Z$262,'Annexe 2'!N$1,FALSE),0)</f>
        <v>0</v>
      </c>
      <c r="AG72" s="27">
        <f>IFERROR(VLOOKUP($B72,'Annexe 2'!$C$12:$Z$262,'Annexe 2'!O$1,FALSE),0)</f>
        <v>0</v>
      </c>
      <c r="AH72" s="27">
        <f>IFERROR(VLOOKUP($B72,'Annexe 2'!$C$12:$Z$262,'Annexe 2'!P$1,FALSE),0)</f>
        <v>0</v>
      </c>
      <c r="AI72" s="1">
        <f t="shared" ref="AI72:AI130" si="5">$AI$70</f>
        <v>0</v>
      </c>
      <c r="AL72" s="26">
        <f>IFERROR(VLOOKUP($B72,'Annexe 2'!$C$12:$N$262,'Annexe 2'!$K$1,FALSE),0)</f>
        <v>0</v>
      </c>
      <c r="AN72" s="1">
        <f>IFERROR(VLOOKUP($B72,'Annexe 2'!$C$12:$N$262,'Annexe 2'!$H$1,FALSE),0)</f>
        <v>0</v>
      </c>
    </row>
    <row r="73" spans="1:40" x14ac:dyDescent="0.25">
      <c r="A73" s="1" t="str">
        <f t="shared" si="3"/>
        <v>-</v>
      </c>
      <c r="B73" s="21">
        <f>'Annexe 2'!C16</f>
        <v>0</v>
      </c>
      <c r="C73" s="1" t="s">
        <v>88</v>
      </c>
      <c r="G73" s="1" t="str">
        <f>IFERROR(VLOOKUP($B73,'Annexe 2'!$C$13:$S$79,'Annexe 2'!$S$1,FALSE),"-")</f>
        <v>-</v>
      </c>
      <c r="AB73" s="1">
        <f t="shared" si="4"/>
        <v>0</v>
      </c>
      <c r="AD73" s="1">
        <f>IFERROR(VLOOKUP($B73,'Annexe 2'!$C$12:$N$262,'Annexe 2'!$J$1,FALSE),0)</f>
        <v>0</v>
      </c>
      <c r="AE73" s="1">
        <f>IFERROR(VLOOKUP($B73,'Annexe 2'!$C$12:$N$262,'Annexe 2'!$I$1,FALSE),0)</f>
        <v>0</v>
      </c>
      <c r="AF73" s="27">
        <f>IFERROR(VLOOKUP($B73,'Annexe 2'!$C$12:$Z$262,'Annexe 2'!N$1,FALSE),0)</f>
        <v>0</v>
      </c>
      <c r="AG73" s="27">
        <f>IFERROR(VLOOKUP($B73,'Annexe 2'!$C$12:$Z$262,'Annexe 2'!O$1,FALSE),0)</f>
        <v>0</v>
      </c>
      <c r="AH73" s="27">
        <f>IFERROR(VLOOKUP($B73,'Annexe 2'!$C$12:$Z$262,'Annexe 2'!P$1,FALSE),0)</f>
        <v>0</v>
      </c>
      <c r="AI73" s="1">
        <f t="shared" si="5"/>
        <v>0</v>
      </c>
      <c r="AL73" s="26">
        <f>IFERROR(VLOOKUP($B73,'Annexe 2'!$C$12:$N$262,'Annexe 2'!$K$1,FALSE),0)</f>
        <v>0</v>
      </c>
      <c r="AN73" s="1">
        <f>IFERROR(VLOOKUP($B73,'Annexe 2'!$C$12:$N$262,'Annexe 2'!$H$1,FALSE),0)</f>
        <v>0</v>
      </c>
    </row>
    <row r="74" spans="1:40" x14ac:dyDescent="0.25">
      <c r="A74" s="1" t="str">
        <f t="shared" si="3"/>
        <v>-</v>
      </c>
      <c r="B74" s="21">
        <f>'Annexe 2'!C17</f>
        <v>0</v>
      </c>
      <c r="C74" s="1" t="s">
        <v>88</v>
      </c>
      <c r="G74" s="1" t="str">
        <f>IFERROR(VLOOKUP($B74,'Annexe 2'!$C$13:$S$79,'Annexe 2'!$S$1,FALSE),"-")</f>
        <v>-</v>
      </c>
      <c r="AB74" s="1">
        <f t="shared" si="4"/>
        <v>0</v>
      </c>
      <c r="AD74" s="1">
        <f>IFERROR(VLOOKUP($B74,'Annexe 2'!$C$12:$N$262,'Annexe 2'!$J$1,FALSE),0)</f>
        <v>0</v>
      </c>
      <c r="AE74" s="1">
        <f>IFERROR(VLOOKUP($B74,'Annexe 2'!$C$12:$N$262,'Annexe 2'!$I$1,FALSE),0)</f>
        <v>0</v>
      </c>
      <c r="AF74" s="27">
        <f>IFERROR(VLOOKUP($B74,'Annexe 2'!$C$12:$Z$262,'Annexe 2'!N$1,FALSE),0)</f>
        <v>0</v>
      </c>
      <c r="AG74" s="27">
        <f>IFERROR(VLOOKUP($B74,'Annexe 2'!$C$12:$Z$262,'Annexe 2'!O$1,FALSE),0)</f>
        <v>0</v>
      </c>
      <c r="AH74" s="27">
        <f>IFERROR(VLOOKUP($B74,'Annexe 2'!$C$12:$Z$262,'Annexe 2'!P$1,FALSE),0)</f>
        <v>0</v>
      </c>
      <c r="AI74" s="1">
        <f t="shared" si="5"/>
        <v>0</v>
      </c>
      <c r="AL74" s="26">
        <f>IFERROR(VLOOKUP($B74,'Annexe 2'!$C$12:$N$262,'Annexe 2'!$K$1,FALSE),0)</f>
        <v>0</v>
      </c>
      <c r="AN74" s="1">
        <f>IFERROR(VLOOKUP($B74,'Annexe 2'!$C$12:$N$262,'Annexe 2'!$H$1,FALSE),0)</f>
        <v>0</v>
      </c>
    </row>
    <row r="75" spans="1:40" x14ac:dyDescent="0.25">
      <c r="A75" s="1" t="str">
        <f t="shared" si="3"/>
        <v>-</v>
      </c>
      <c r="B75" s="21">
        <f>'Annexe 2'!C18</f>
        <v>0</v>
      </c>
      <c r="C75" s="1" t="s">
        <v>88</v>
      </c>
      <c r="G75" s="1" t="str">
        <f>IFERROR(VLOOKUP($B75,'Annexe 2'!$C$13:$S$79,'Annexe 2'!$S$1,FALSE),"-")</f>
        <v>-</v>
      </c>
      <c r="AB75" s="1">
        <f t="shared" si="4"/>
        <v>0</v>
      </c>
      <c r="AD75" s="1">
        <f>IFERROR(VLOOKUP($B75,'Annexe 2'!$C$12:$N$262,'Annexe 2'!$J$1,FALSE),0)</f>
        <v>0</v>
      </c>
      <c r="AE75" s="1">
        <f>IFERROR(VLOOKUP($B75,'Annexe 2'!$C$12:$N$262,'Annexe 2'!$I$1,FALSE),0)</f>
        <v>0</v>
      </c>
      <c r="AF75" s="27">
        <f>IFERROR(VLOOKUP($B75,'Annexe 2'!$C$12:$Z$262,'Annexe 2'!N$1,FALSE),0)</f>
        <v>0</v>
      </c>
      <c r="AG75" s="27">
        <f>IFERROR(VLOOKUP($B75,'Annexe 2'!$C$12:$Z$262,'Annexe 2'!O$1,FALSE),0)</f>
        <v>0</v>
      </c>
      <c r="AH75" s="27">
        <f>IFERROR(VLOOKUP($B75,'Annexe 2'!$C$12:$Z$262,'Annexe 2'!P$1,FALSE),0)</f>
        <v>0</v>
      </c>
      <c r="AI75" s="1">
        <f t="shared" si="5"/>
        <v>0</v>
      </c>
      <c r="AL75" s="26">
        <f>IFERROR(VLOOKUP($B75,'Annexe 2'!$C$12:$N$262,'Annexe 2'!$K$1,FALSE),0)</f>
        <v>0</v>
      </c>
      <c r="AN75" s="1">
        <f>IFERROR(VLOOKUP($B75,'Annexe 2'!$C$12:$N$262,'Annexe 2'!$H$1,FALSE),0)</f>
        <v>0</v>
      </c>
    </row>
    <row r="76" spans="1:40" x14ac:dyDescent="0.25">
      <c r="A76" s="1" t="str">
        <f t="shared" si="3"/>
        <v>-</v>
      </c>
      <c r="B76" s="21">
        <f>'Annexe 2'!C19</f>
        <v>0</v>
      </c>
      <c r="C76" s="1" t="s">
        <v>88</v>
      </c>
      <c r="G76" s="1" t="str">
        <f>IFERROR(VLOOKUP($B76,'Annexe 2'!$C$13:$S$79,'Annexe 2'!$S$1,FALSE),"-")</f>
        <v>-</v>
      </c>
      <c r="AB76" s="1">
        <f t="shared" si="4"/>
        <v>0</v>
      </c>
      <c r="AD76" s="1">
        <f>IFERROR(VLOOKUP($B76,'Annexe 2'!$C$12:$N$262,'Annexe 2'!$J$1,FALSE),0)</f>
        <v>0</v>
      </c>
      <c r="AE76" s="1">
        <f>IFERROR(VLOOKUP($B76,'Annexe 2'!$C$12:$N$262,'Annexe 2'!$I$1,FALSE),0)</f>
        <v>0</v>
      </c>
      <c r="AF76" s="27">
        <f>IFERROR(VLOOKUP($B76,'Annexe 2'!$C$12:$Z$262,'Annexe 2'!N$1,FALSE),0)</f>
        <v>0</v>
      </c>
      <c r="AG76" s="27">
        <f>IFERROR(VLOOKUP($B76,'Annexe 2'!$C$12:$Z$262,'Annexe 2'!O$1,FALSE),0)</f>
        <v>0</v>
      </c>
      <c r="AH76" s="27">
        <f>IFERROR(VLOOKUP($B76,'Annexe 2'!$C$12:$Z$262,'Annexe 2'!P$1,FALSE),0)</f>
        <v>0</v>
      </c>
      <c r="AI76" s="1">
        <f t="shared" si="5"/>
        <v>0</v>
      </c>
      <c r="AL76" s="26">
        <f>IFERROR(VLOOKUP($B76,'Annexe 2'!$C$12:$N$262,'Annexe 2'!$K$1,FALSE),0)</f>
        <v>0</v>
      </c>
      <c r="AN76" s="1">
        <f>IFERROR(VLOOKUP($B76,'Annexe 2'!$C$12:$N$262,'Annexe 2'!$H$1,FALSE),0)</f>
        <v>0</v>
      </c>
    </row>
    <row r="77" spans="1:40" x14ac:dyDescent="0.25">
      <c r="A77" s="1" t="str">
        <f t="shared" si="3"/>
        <v>-</v>
      </c>
      <c r="B77" s="21">
        <f>'Annexe 2'!C20</f>
        <v>0</v>
      </c>
      <c r="C77" s="1" t="s">
        <v>88</v>
      </c>
      <c r="G77" s="1" t="str">
        <f>IFERROR(VLOOKUP($B77,'Annexe 2'!$C$13:$S$79,'Annexe 2'!$S$1,FALSE),"-")</f>
        <v>-</v>
      </c>
      <c r="AB77" s="1">
        <f t="shared" si="4"/>
        <v>0</v>
      </c>
      <c r="AD77" s="1">
        <f>IFERROR(VLOOKUP($B77,'Annexe 2'!$C$12:$N$262,'Annexe 2'!$J$1,FALSE),0)</f>
        <v>0</v>
      </c>
      <c r="AE77" s="1">
        <f>IFERROR(VLOOKUP($B77,'Annexe 2'!$C$12:$N$262,'Annexe 2'!$I$1,FALSE),0)</f>
        <v>0</v>
      </c>
      <c r="AF77" s="27">
        <f>IFERROR(VLOOKUP($B77,'Annexe 2'!$C$12:$Z$262,'Annexe 2'!N$1,FALSE),0)</f>
        <v>0</v>
      </c>
      <c r="AG77" s="27">
        <f>IFERROR(VLOOKUP($B77,'Annexe 2'!$C$12:$Z$262,'Annexe 2'!O$1,FALSE),0)</f>
        <v>0</v>
      </c>
      <c r="AH77" s="27">
        <f>IFERROR(VLOOKUP($B77,'Annexe 2'!$C$12:$Z$262,'Annexe 2'!P$1,FALSE),0)</f>
        <v>0</v>
      </c>
      <c r="AI77" s="1">
        <f t="shared" si="5"/>
        <v>0</v>
      </c>
      <c r="AL77" s="26">
        <f>IFERROR(VLOOKUP($B77,'Annexe 2'!$C$12:$N$262,'Annexe 2'!$K$1,FALSE),0)</f>
        <v>0</v>
      </c>
      <c r="AN77" s="1">
        <f>IFERROR(VLOOKUP($B77,'Annexe 2'!$C$12:$N$262,'Annexe 2'!$H$1,FALSE),0)</f>
        <v>0</v>
      </c>
    </row>
    <row r="78" spans="1:40" x14ac:dyDescent="0.25">
      <c r="A78" s="1" t="str">
        <f t="shared" si="3"/>
        <v>-</v>
      </c>
      <c r="B78" s="21">
        <f>'Annexe 2'!C21</f>
        <v>0</v>
      </c>
      <c r="C78" s="1" t="s">
        <v>88</v>
      </c>
      <c r="G78" s="1" t="str">
        <f>IFERROR(VLOOKUP($B78,'Annexe 2'!$C$13:$S$79,'Annexe 2'!$S$1,FALSE),"-")</f>
        <v>-</v>
      </c>
      <c r="AB78" s="1">
        <f t="shared" si="4"/>
        <v>0</v>
      </c>
      <c r="AD78" s="1">
        <f>IFERROR(VLOOKUP($B78,'Annexe 2'!$C$12:$N$262,'Annexe 2'!$J$1,FALSE),0)</f>
        <v>0</v>
      </c>
      <c r="AE78" s="1">
        <f>IFERROR(VLOOKUP($B78,'Annexe 2'!$C$12:$N$262,'Annexe 2'!$I$1,FALSE),0)</f>
        <v>0</v>
      </c>
      <c r="AF78" s="27">
        <f>IFERROR(VLOOKUP($B78,'Annexe 2'!$C$12:$Z$262,'Annexe 2'!N$1,FALSE),0)</f>
        <v>0</v>
      </c>
      <c r="AG78" s="27">
        <f>IFERROR(VLOOKUP($B78,'Annexe 2'!$C$12:$Z$262,'Annexe 2'!O$1,FALSE),0)</f>
        <v>0</v>
      </c>
      <c r="AH78" s="27">
        <f>IFERROR(VLOOKUP($B78,'Annexe 2'!$C$12:$Z$262,'Annexe 2'!P$1,FALSE),0)</f>
        <v>0</v>
      </c>
      <c r="AI78" s="1">
        <f t="shared" si="5"/>
        <v>0</v>
      </c>
      <c r="AL78" s="26">
        <f>IFERROR(VLOOKUP($B78,'Annexe 2'!$C$12:$N$262,'Annexe 2'!$K$1,FALSE),0)</f>
        <v>0</v>
      </c>
      <c r="AN78" s="1">
        <f>IFERROR(VLOOKUP($B78,'Annexe 2'!$C$12:$N$262,'Annexe 2'!$H$1,FALSE),0)</f>
        <v>0</v>
      </c>
    </row>
    <row r="79" spans="1:40" x14ac:dyDescent="0.25">
      <c r="A79" s="1" t="str">
        <f t="shared" si="3"/>
        <v>-</v>
      </c>
      <c r="B79" s="21">
        <f>'Annexe 2'!C22</f>
        <v>0</v>
      </c>
      <c r="C79" s="1" t="s">
        <v>88</v>
      </c>
      <c r="G79" s="1" t="str">
        <f>IFERROR(VLOOKUP($B79,'Annexe 2'!$C$13:$S$79,'Annexe 2'!$S$1,FALSE),"-")</f>
        <v>-</v>
      </c>
      <c r="AB79" s="1">
        <f t="shared" si="4"/>
        <v>0</v>
      </c>
      <c r="AD79" s="1">
        <f>IFERROR(VLOOKUP($B79,'Annexe 2'!$C$12:$N$262,'Annexe 2'!$J$1,FALSE),0)</f>
        <v>0</v>
      </c>
      <c r="AE79" s="1">
        <f>IFERROR(VLOOKUP($B79,'Annexe 2'!$C$12:$N$262,'Annexe 2'!$I$1,FALSE),0)</f>
        <v>0</v>
      </c>
      <c r="AF79" s="27">
        <f>IFERROR(VLOOKUP($B79,'Annexe 2'!$C$12:$Z$262,'Annexe 2'!N$1,FALSE),0)</f>
        <v>0</v>
      </c>
      <c r="AG79" s="27">
        <f>IFERROR(VLOOKUP($B79,'Annexe 2'!$C$12:$Z$262,'Annexe 2'!O$1,FALSE),0)</f>
        <v>0</v>
      </c>
      <c r="AH79" s="27">
        <f>IFERROR(VLOOKUP($B79,'Annexe 2'!$C$12:$Z$262,'Annexe 2'!P$1,FALSE),0)</f>
        <v>0</v>
      </c>
      <c r="AI79" s="1">
        <f t="shared" si="5"/>
        <v>0</v>
      </c>
      <c r="AL79" s="26">
        <f>IFERROR(VLOOKUP($B79,'Annexe 2'!$C$12:$N$262,'Annexe 2'!$K$1,FALSE),0)</f>
        <v>0</v>
      </c>
      <c r="AN79" s="1">
        <f>IFERROR(VLOOKUP($B79,'Annexe 2'!$C$12:$N$262,'Annexe 2'!$H$1,FALSE),0)</f>
        <v>0</v>
      </c>
    </row>
    <row r="80" spans="1:40" x14ac:dyDescent="0.25">
      <c r="A80" s="1" t="str">
        <f t="shared" si="3"/>
        <v>-</v>
      </c>
      <c r="B80" s="21">
        <f>'Annexe 2'!C23</f>
        <v>0</v>
      </c>
      <c r="C80" s="1" t="s">
        <v>88</v>
      </c>
      <c r="G80" s="1" t="str">
        <f>IFERROR(VLOOKUP($B80,'Annexe 2'!$C$13:$S$79,'Annexe 2'!$S$1,FALSE),"-")</f>
        <v>-</v>
      </c>
      <c r="AB80" s="1">
        <f t="shared" si="4"/>
        <v>0</v>
      </c>
      <c r="AD80" s="1">
        <f>IFERROR(VLOOKUP($B80,'Annexe 2'!$C$12:$N$262,'Annexe 2'!$J$1,FALSE),0)</f>
        <v>0</v>
      </c>
      <c r="AE80" s="1">
        <f>IFERROR(VLOOKUP($B80,'Annexe 2'!$C$12:$N$262,'Annexe 2'!$I$1,FALSE),0)</f>
        <v>0</v>
      </c>
      <c r="AF80" s="27">
        <f>IFERROR(VLOOKUP($B80,'Annexe 2'!$C$12:$Z$262,'Annexe 2'!N$1,FALSE),0)</f>
        <v>0</v>
      </c>
      <c r="AG80" s="27">
        <f>IFERROR(VLOOKUP($B80,'Annexe 2'!$C$12:$Z$262,'Annexe 2'!O$1,FALSE),0)</f>
        <v>0</v>
      </c>
      <c r="AH80" s="27">
        <f>IFERROR(VLOOKUP($B80,'Annexe 2'!$C$12:$Z$262,'Annexe 2'!P$1,FALSE),0)</f>
        <v>0</v>
      </c>
      <c r="AI80" s="1">
        <f t="shared" si="5"/>
        <v>0</v>
      </c>
      <c r="AL80" s="26">
        <f>IFERROR(VLOOKUP($B80,'Annexe 2'!$C$12:$N$262,'Annexe 2'!$K$1,FALSE),0)</f>
        <v>0</v>
      </c>
      <c r="AN80" s="1">
        <f>IFERROR(VLOOKUP($B80,'Annexe 2'!$C$12:$N$262,'Annexe 2'!$H$1,FALSE),0)</f>
        <v>0</v>
      </c>
    </row>
    <row r="81" spans="1:40" x14ac:dyDescent="0.25">
      <c r="A81" s="1" t="str">
        <f t="shared" si="3"/>
        <v>-</v>
      </c>
      <c r="B81" s="21">
        <f>'Annexe 2'!C24</f>
        <v>0</v>
      </c>
      <c r="C81" s="1" t="s">
        <v>88</v>
      </c>
      <c r="G81" s="1" t="str">
        <f>IFERROR(VLOOKUP($B81,'Annexe 2'!$C$13:$S$79,'Annexe 2'!$S$1,FALSE),"-")</f>
        <v>-</v>
      </c>
      <c r="AB81" s="1">
        <f t="shared" si="4"/>
        <v>0</v>
      </c>
      <c r="AD81" s="1">
        <f>IFERROR(VLOOKUP($B81,'Annexe 2'!$C$12:$N$262,'Annexe 2'!$J$1,FALSE),0)</f>
        <v>0</v>
      </c>
      <c r="AE81" s="1">
        <f>IFERROR(VLOOKUP($B81,'Annexe 2'!$C$12:$N$262,'Annexe 2'!$I$1,FALSE),0)</f>
        <v>0</v>
      </c>
      <c r="AF81" s="27">
        <f>IFERROR(VLOOKUP($B81,'Annexe 2'!$C$12:$Z$262,'Annexe 2'!N$1,FALSE),0)</f>
        <v>0</v>
      </c>
      <c r="AG81" s="27">
        <f>IFERROR(VLOOKUP($B81,'Annexe 2'!$C$12:$Z$262,'Annexe 2'!O$1,FALSE),0)</f>
        <v>0</v>
      </c>
      <c r="AH81" s="27">
        <f>IFERROR(VLOOKUP($B81,'Annexe 2'!$C$12:$Z$262,'Annexe 2'!P$1,FALSE),0)</f>
        <v>0</v>
      </c>
      <c r="AI81" s="1">
        <f t="shared" si="5"/>
        <v>0</v>
      </c>
      <c r="AL81" s="26">
        <f>IFERROR(VLOOKUP($B81,'Annexe 2'!$C$12:$N$262,'Annexe 2'!$K$1,FALSE),0)</f>
        <v>0</v>
      </c>
      <c r="AN81" s="1">
        <f>IFERROR(VLOOKUP($B81,'Annexe 2'!$C$12:$N$262,'Annexe 2'!$H$1,FALSE),0)</f>
        <v>0</v>
      </c>
    </row>
    <row r="82" spans="1:40" x14ac:dyDescent="0.25">
      <c r="A82" s="1" t="str">
        <f t="shared" si="3"/>
        <v>-</v>
      </c>
      <c r="B82" s="21">
        <f>'Annexe 2'!C25</f>
        <v>0</v>
      </c>
      <c r="C82" s="1" t="s">
        <v>88</v>
      </c>
      <c r="G82" s="1" t="str">
        <f>IFERROR(VLOOKUP($B82,'Annexe 2'!$C$13:$S$79,'Annexe 2'!$S$1,FALSE),"-")</f>
        <v>-</v>
      </c>
      <c r="AB82" s="1">
        <f t="shared" si="4"/>
        <v>0</v>
      </c>
      <c r="AD82" s="1">
        <f>IFERROR(VLOOKUP($B82,'Annexe 2'!$C$12:$N$262,'Annexe 2'!$J$1,FALSE),0)</f>
        <v>0</v>
      </c>
      <c r="AE82" s="1">
        <f>IFERROR(VLOOKUP($B82,'Annexe 2'!$C$12:$N$262,'Annexe 2'!$I$1,FALSE),0)</f>
        <v>0</v>
      </c>
      <c r="AF82" s="27">
        <f>IFERROR(VLOOKUP($B82,'Annexe 2'!$C$12:$Z$262,'Annexe 2'!N$1,FALSE),0)</f>
        <v>0</v>
      </c>
      <c r="AG82" s="27">
        <f>IFERROR(VLOOKUP($B82,'Annexe 2'!$C$12:$Z$262,'Annexe 2'!O$1,FALSE),0)</f>
        <v>0</v>
      </c>
      <c r="AH82" s="27">
        <f>IFERROR(VLOOKUP($B82,'Annexe 2'!$C$12:$Z$262,'Annexe 2'!P$1,FALSE),0)</f>
        <v>0</v>
      </c>
      <c r="AI82" s="1">
        <f t="shared" si="5"/>
        <v>0</v>
      </c>
      <c r="AL82" s="26">
        <f>IFERROR(VLOOKUP($B82,'Annexe 2'!$C$12:$N$262,'Annexe 2'!$K$1,FALSE),0)</f>
        <v>0</v>
      </c>
      <c r="AN82" s="1">
        <f>IFERROR(VLOOKUP($B82,'Annexe 2'!$C$12:$N$262,'Annexe 2'!$H$1,FALSE),0)</f>
        <v>0</v>
      </c>
    </row>
    <row r="83" spans="1:40" x14ac:dyDescent="0.25">
      <c r="A83" s="1" t="str">
        <f t="shared" si="3"/>
        <v>-</v>
      </c>
      <c r="B83" s="21">
        <f>'Annexe 2'!C26</f>
        <v>0</v>
      </c>
      <c r="C83" s="1" t="s">
        <v>88</v>
      </c>
      <c r="G83" s="1" t="str">
        <f>IFERROR(VLOOKUP($B83,'Annexe 2'!$C$13:$S$79,'Annexe 2'!$S$1,FALSE),"-")</f>
        <v>-</v>
      </c>
      <c r="AB83" s="1">
        <f t="shared" si="4"/>
        <v>0</v>
      </c>
      <c r="AD83" s="1">
        <f>IFERROR(VLOOKUP($B83,'Annexe 2'!$C$12:$N$262,'Annexe 2'!$J$1,FALSE),0)</f>
        <v>0</v>
      </c>
      <c r="AE83" s="1">
        <f>IFERROR(VLOOKUP($B83,'Annexe 2'!$C$12:$N$262,'Annexe 2'!$I$1,FALSE),0)</f>
        <v>0</v>
      </c>
      <c r="AF83" s="27">
        <f>IFERROR(VLOOKUP($B83,'Annexe 2'!$C$12:$Z$262,'Annexe 2'!N$1,FALSE),0)</f>
        <v>0</v>
      </c>
      <c r="AG83" s="27">
        <f>IFERROR(VLOOKUP($B83,'Annexe 2'!$C$12:$Z$262,'Annexe 2'!O$1,FALSE),0)</f>
        <v>0</v>
      </c>
      <c r="AH83" s="27">
        <f>IFERROR(VLOOKUP($B83,'Annexe 2'!$C$12:$Z$262,'Annexe 2'!P$1,FALSE),0)</f>
        <v>0</v>
      </c>
      <c r="AI83" s="1">
        <f t="shared" si="5"/>
        <v>0</v>
      </c>
      <c r="AL83" s="26">
        <f>IFERROR(VLOOKUP($B83,'Annexe 2'!$C$12:$N$262,'Annexe 2'!$K$1,FALSE),0)</f>
        <v>0</v>
      </c>
      <c r="AN83" s="1">
        <f>IFERROR(VLOOKUP($B83,'Annexe 2'!$C$12:$N$262,'Annexe 2'!$H$1,FALSE),0)</f>
        <v>0</v>
      </c>
    </row>
    <row r="84" spans="1:40" x14ac:dyDescent="0.25">
      <c r="A84" s="1" t="str">
        <f t="shared" si="3"/>
        <v>-</v>
      </c>
      <c r="B84" s="21">
        <f>'Annexe 2'!C27</f>
        <v>0</v>
      </c>
      <c r="C84" s="1" t="s">
        <v>88</v>
      </c>
      <c r="G84" s="1" t="str">
        <f>IFERROR(VLOOKUP($B84,'Annexe 2'!$C$13:$S$79,'Annexe 2'!$S$1,FALSE),"-")</f>
        <v>-</v>
      </c>
      <c r="AB84" s="1">
        <f t="shared" si="4"/>
        <v>0</v>
      </c>
      <c r="AD84" s="1">
        <f>IFERROR(VLOOKUP($B84,'Annexe 2'!$C$12:$N$262,'Annexe 2'!$J$1,FALSE),0)</f>
        <v>0</v>
      </c>
      <c r="AE84" s="1">
        <f>IFERROR(VLOOKUP($B84,'Annexe 2'!$C$12:$N$262,'Annexe 2'!$I$1,FALSE),0)</f>
        <v>0</v>
      </c>
      <c r="AF84" s="27">
        <f>IFERROR(VLOOKUP($B84,'Annexe 2'!$C$12:$Z$262,'Annexe 2'!N$1,FALSE),0)</f>
        <v>0</v>
      </c>
      <c r="AG84" s="27">
        <f>IFERROR(VLOOKUP($B84,'Annexe 2'!$C$12:$Z$262,'Annexe 2'!O$1,FALSE),0)</f>
        <v>0</v>
      </c>
      <c r="AH84" s="27">
        <f>IFERROR(VLOOKUP($B84,'Annexe 2'!$C$12:$Z$262,'Annexe 2'!P$1,FALSE),0)</f>
        <v>0</v>
      </c>
      <c r="AI84" s="1">
        <f t="shared" si="5"/>
        <v>0</v>
      </c>
      <c r="AL84" s="26">
        <f>IFERROR(VLOOKUP($B84,'Annexe 2'!$C$12:$N$262,'Annexe 2'!$K$1,FALSE),0)</f>
        <v>0</v>
      </c>
      <c r="AN84" s="1">
        <f>IFERROR(VLOOKUP($B84,'Annexe 2'!$C$12:$N$262,'Annexe 2'!$H$1,FALSE),0)</f>
        <v>0</v>
      </c>
    </row>
    <row r="85" spans="1:40" x14ac:dyDescent="0.25">
      <c r="A85" s="1" t="str">
        <f t="shared" si="3"/>
        <v>-</v>
      </c>
      <c r="B85" s="21">
        <f>'Annexe 2'!C28</f>
        <v>0</v>
      </c>
      <c r="C85" s="1" t="s">
        <v>88</v>
      </c>
      <c r="G85" s="1" t="str">
        <f>IFERROR(VLOOKUP($B85,'Annexe 2'!$C$13:$S$79,'Annexe 2'!$S$1,FALSE),"-")</f>
        <v>-</v>
      </c>
      <c r="AB85" s="1">
        <f t="shared" si="4"/>
        <v>0</v>
      </c>
      <c r="AD85" s="1">
        <f>IFERROR(VLOOKUP($B85,'Annexe 2'!$C$12:$N$262,'Annexe 2'!$J$1,FALSE),0)</f>
        <v>0</v>
      </c>
      <c r="AE85" s="1">
        <f>IFERROR(VLOOKUP($B85,'Annexe 2'!$C$12:$N$262,'Annexe 2'!$I$1,FALSE),0)</f>
        <v>0</v>
      </c>
      <c r="AF85" s="27">
        <f>IFERROR(VLOOKUP($B85,'Annexe 2'!$C$12:$Z$262,'Annexe 2'!N$1,FALSE),0)</f>
        <v>0</v>
      </c>
      <c r="AG85" s="27">
        <f>IFERROR(VLOOKUP($B85,'Annexe 2'!$C$12:$Z$262,'Annexe 2'!O$1,FALSE),0)</f>
        <v>0</v>
      </c>
      <c r="AH85" s="27">
        <f>IFERROR(VLOOKUP($B85,'Annexe 2'!$C$12:$Z$262,'Annexe 2'!P$1,FALSE),0)</f>
        <v>0</v>
      </c>
      <c r="AI85" s="1">
        <f t="shared" si="5"/>
        <v>0</v>
      </c>
      <c r="AL85" s="26">
        <f>IFERROR(VLOOKUP($B85,'Annexe 2'!$C$12:$N$262,'Annexe 2'!$K$1,FALSE),0)</f>
        <v>0</v>
      </c>
      <c r="AN85" s="1">
        <f>IFERROR(VLOOKUP($B85,'Annexe 2'!$C$12:$N$262,'Annexe 2'!$H$1,FALSE),0)</f>
        <v>0</v>
      </c>
    </row>
    <row r="86" spans="1:40" x14ac:dyDescent="0.25">
      <c r="A86" s="1" t="str">
        <f t="shared" si="3"/>
        <v>-</v>
      </c>
      <c r="B86" s="21">
        <f>'Annexe 2'!C29</f>
        <v>0</v>
      </c>
      <c r="C86" s="1" t="s">
        <v>88</v>
      </c>
      <c r="G86" s="1" t="str">
        <f>IFERROR(VLOOKUP($B86,'Annexe 2'!$C$13:$S$79,'Annexe 2'!$S$1,FALSE),"-")</f>
        <v>-</v>
      </c>
      <c r="AB86" s="1">
        <f t="shared" si="4"/>
        <v>0</v>
      </c>
      <c r="AD86" s="1">
        <f>IFERROR(VLOOKUP($B86,'Annexe 2'!$C$12:$N$262,'Annexe 2'!$J$1,FALSE),0)</f>
        <v>0</v>
      </c>
      <c r="AE86" s="1">
        <f>IFERROR(VLOOKUP($B86,'Annexe 2'!$C$12:$N$262,'Annexe 2'!$I$1,FALSE),0)</f>
        <v>0</v>
      </c>
      <c r="AF86" s="27">
        <f>IFERROR(VLOOKUP($B86,'Annexe 2'!$C$12:$Z$262,'Annexe 2'!N$1,FALSE),0)</f>
        <v>0</v>
      </c>
      <c r="AG86" s="27">
        <f>IFERROR(VLOOKUP($B86,'Annexe 2'!$C$12:$Z$262,'Annexe 2'!O$1,FALSE),0)</f>
        <v>0</v>
      </c>
      <c r="AH86" s="27">
        <f>IFERROR(VLOOKUP($B86,'Annexe 2'!$C$12:$Z$262,'Annexe 2'!P$1,FALSE),0)</f>
        <v>0</v>
      </c>
      <c r="AI86" s="1">
        <f t="shared" si="5"/>
        <v>0</v>
      </c>
      <c r="AL86" s="26">
        <f>IFERROR(VLOOKUP($B86,'Annexe 2'!$C$12:$N$262,'Annexe 2'!$K$1,FALSE),0)</f>
        <v>0</v>
      </c>
      <c r="AN86" s="1">
        <f>IFERROR(VLOOKUP($B86,'Annexe 2'!$C$12:$N$262,'Annexe 2'!$H$1,FALSE),0)</f>
        <v>0</v>
      </c>
    </row>
    <row r="87" spans="1:40" x14ac:dyDescent="0.25">
      <c r="A87" s="1" t="str">
        <f t="shared" si="3"/>
        <v>-</v>
      </c>
      <c r="B87" s="21">
        <f>'Annexe 2'!C30</f>
        <v>0</v>
      </c>
      <c r="C87" s="1" t="s">
        <v>88</v>
      </c>
      <c r="G87" s="1" t="str">
        <f>IFERROR(VLOOKUP($B87,'Annexe 2'!$C$13:$S$79,'Annexe 2'!$S$1,FALSE),"-")</f>
        <v>-</v>
      </c>
      <c r="AB87" s="1">
        <f t="shared" si="4"/>
        <v>0</v>
      </c>
      <c r="AD87" s="1">
        <f>IFERROR(VLOOKUP($B87,'Annexe 2'!$C$12:$N$262,'Annexe 2'!$J$1,FALSE),0)</f>
        <v>0</v>
      </c>
      <c r="AE87" s="1">
        <f>IFERROR(VLOOKUP($B87,'Annexe 2'!$C$12:$N$262,'Annexe 2'!$I$1,FALSE),0)</f>
        <v>0</v>
      </c>
      <c r="AF87" s="27">
        <f>IFERROR(VLOOKUP($B87,'Annexe 2'!$C$12:$Z$262,'Annexe 2'!N$1,FALSE),0)</f>
        <v>0</v>
      </c>
      <c r="AG87" s="27">
        <f>IFERROR(VLOOKUP($B87,'Annexe 2'!$C$12:$Z$262,'Annexe 2'!O$1,FALSE),0)</f>
        <v>0</v>
      </c>
      <c r="AH87" s="27">
        <f>IFERROR(VLOOKUP($B87,'Annexe 2'!$C$12:$Z$262,'Annexe 2'!P$1,FALSE),0)</f>
        <v>0</v>
      </c>
      <c r="AI87" s="1">
        <f t="shared" si="5"/>
        <v>0</v>
      </c>
      <c r="AL87" s="26">
        <f>IFERROR(VLOOKUP($B87,'Annexe 2'!$C$12:$N$262,'Annexe 2'!$K$1,FALSE),0)</f>
        <v>0</v>
      </c>
      <c r="AN87" s="1">
        <f>IFERROR(VLOOKUP($B87,'Annexe 2'!$C$12:$N$262,'Annexe 2'!$H$1,FALSE),0)</f>
        <v>0</v>
      </c>
    </row>
    <row r="88" spans="1:40" x14ac:dyDescent="0.25">
      <c r="A88" s="1" t="str">
        <f t="shared" si="3"/>
        <v>-</v>
      </c>
      <c r="B88" s="21">
        <f>'Annexe 2'!C31</f>
        <v>0</v>
      </c>
      <c r="C88" s="1" t="s">
        <v>88</v>
      </c>
      <c r="G88" s="1" t="str">
        <f>IFERROR(VLOOKUP($B88,'Annexe 2'!$C$13:$S$79,'Annexe 2'!$S$1,FALSE),"-")</f>
        <v>-</v>
      </c>
      <c r="AB88" s="1">
        <f t="shared" si="4"/>
        <v>0</v>
      </c>
      <c r="AD88" s="1">
        <f>IFERROR(VLOOKUP($B88,'Annexe 2'!$C$12:$N$262,'Annexe 2'!$J$1,FALSE),0)</f>
        <v>0</v>
      </c>
      <c r="AE88" s="1">
        <f>IFERROR(VLOOKUP($B88,'Annexe 2'!$C$12:$N$262,'Annexe 2'!$I$1,FALSE),0)</f>
        <v>0</v>
      </c>
      <c r="AF88" s="27">
        <f>IFERROR(VLOOKUP($B88,'Annexe 2'!$C$12:$Z$262,'Annexe 2'!N$1,FALSE),0)</f>
        <v>0</v>
      </c>
      <c r="AG88" s="27">
        <f>IFERROR(VLOOKUP($B88,'Annexe 2'!$C$12:$Z$262,'Annexe 2'!O$1,FALSE),0)</f>
        <v>0</v>
      </c>
      <c r="AH88" s="27">
        <f>IFERROR(VLOOKUP($B88,'Annexe 2'!$C$12:$Z$262,'Annexe 2'!P$1,FALSE),0)</f>
        <v>0</v>
      </c>
      <c r="AI88" s="1">
        <f t="shared" si="5"/>
        <v>0</v>
      </c>
      <c r="AL88" s="26">
        <f>IFERROR(VLOOKUP($B88,'Annexe 2'!$C$12:$N$262,'Annexe 2'!$K$1,FALSE),0)</f>
        <v>0</v>
      </c>
      <c r="AN88" s="1">
        <f>IFERROR(VLOOKUP($B88,'Annexe 2'!$C$12:$N$262,'Annexe 2'!$H$1,FALSE),0)</f>
        <v>0</v>
      </c>
    </row>
    <row r="89" spans="1:40" x14ac:dyDescent="0.25">
      <c r="A89" s="1" t="str">
        <f t="shared" si="3"/>
        <v>-</v>
      </c>
      <c r="B89" s="21">
        <f>'Annexe 2'!C32</f>
        <v>0</v>
      </c>
      <c r="C89" s="1" t="s">
        <v>88</v>
      </c>
      <c r="G89" s="1" t="str">
        <f>IFERROR(VLOOKUP($B89,'Annexe 2'!$C$13:$S$79,'Annexe 2'!$S$1,FALSE),"-")</f>
        <v>-</v>
      </c>
      <c r="AB89" s="1">
        <f t="shared" si="4"/>
        <v>0</v>
      </c>
      <c r="AD89" s="1">
        <f>IFERROR(VLOOKUP($B89,'Annexe 2'!$C$12:$N$262,'Annexe 2'!$J$1,FALSE),0)</f>
        <v>0</v>
      </c>
      <c r="AE89" s="1">
        <f>IFERROR(VLOOKUP($B89,'Annexe 2'!$C$12:$N$262,'Annexe 2'!$I$1,FALSE),0)</f>
        <v>0</v>
      </c>
      <c r="AF89" s="27">
        <f>IFERROR(VLOOKUP($B89,'Annexe 2'!$C$12:$Z$262,'Annexe 2'!N$1,FALSE),0)</f>
        <v>0</v>
      </c>
      <c r="AG89" s="27">
        <f>IFERROR(VLOOKUP($B89,'Annexe 2'!$C$12:$Z$262,'Annexe 2'!O$1,FALSE),0)</f>
        <v>0</v>
      </c>
      <c r="AH89" s="27">
        <f>IFERROR(VLOOKUP($B89,'Annexe 2'!$C$12:$Z$262,'Annexe 2'!P$1,FALSE),0)</f>
        <v>0</v>
      </c>
      <c r="AI89" s="1">
        <f t="shared" si="5"/>
        <v>0</v>
      </c>
      <c r="AL89" s="26">
        <f>IFERROR(VLOOKUP($B89,'Annexe 2'!$C$12:$N$262,'Annexe 2'!$K$1,FALSE),0)</f>
        <v>0</v>
      </c>
      <c r="AN89" s="1">
        <f>IFERROR(VLOOKUP($B89,'Annexe 2'!$C$12:$N$262,'Annexe 2'!$H$1,FALSE),0)</f>
        <v>0</v>
      </c>
    </row>
    <row r="90" spans="1:40" x14ac:dyDescent="0.25">
      <c r="A90" s="1" t="str">
        <f t="shared" si="3"/>
        <v>-</v>
      </c>
      <c r="B90" s="21">
        <f>'Annexe 2'!C33</f>
        <v>0</v>
      </c>
      <c r="C90" s="1" t="s">
        <v>88</v>
      </c>
      <c r="G90" s="1" t="str">
        <f>IFERROR(VLOOKUP($B90,'Annexe 2'!$C$13:$S$79,'Annexe 2'!$S$1,FALSE),"-")</f>
        <v>-</v>
      </c>
      <c r="AB90" s="1">
        <f t="shared" si="4"/>
        <v>0</v>
      </c>
      <c r="AD90" s="1">
        <f>IFERROR(VLOOKUP($B90,'Annexe 2'!$C$12:$N$262,'Annexe 2'!$J$1,FALSE),0)</f>
        <v>0</v>
      </c>
      <c r="AE90" s="1">
        <f>IFERROR(VLOOKUP($B90,'Annexe 2'!$C$12:$N$262,'Annexe 2'!$I$1,FALSE),0)</f>
        <v>0</v>
      </c>
      <c r="AF90" s="27">
        <f>IFERROR(VLOOKUP($B90,'Annexe 2'!$C$12:$Z$262,'Annexe 2'!N$1,FALSE),0)</f>
        <v>0</v>
      </c>
      <c r="AG90" s="27">
        <f>IFERROR(VLOOKUP($B90,'Annexe 2'!$C$12:$Z$262,'Annexe 2'!O$1,FALSE),0)</f>
        <v>0</v>
      </c>
      <c r="AH90" s="27">
        <f>IFERROR(VLOOKUP($B90,'Annexe 2'!$C$12:$Z$262,'Annexe 2'!P$1,FALSE),0)</f>
        <v>0</v>
      </c>
      <c r="AI90" s="1">
        <f t="shared" si="5"/>
        <v>0</v>
      </c>
      <c r="AL90" s="26">
        <f>IFERROR(VLOOKUP($B90,'Annexe 2'!$C$12:$N$262,'Annexe 2'!$K$1,FALSE),0)</f>
        <v>0</v>
      </c>
      <c r="AN90" s="1">
        <f>IFERROR(VLOOKUP($B90,'Annexe 2'!$C$12:$N$262,'Annexe 2'!$H$1,FALSE),0)</f>
        <v>0</v>
      </c>
    </row>
    <row r="91" spans="1:40" x14ac:dyDescent="0.25">
      <c r="A91" s="1" t="str">
        <f t="shared" si="3"/>
        <v>-</v>
      </c>
      <c r="B91" s="21">
        <f>'Annexe 2'!C34</f>
        <v>0</v>
      </c>
      <c r="C91" s="1" t="s">
        <v>88</v>
      </c>
      <c r="G91" s="1" t="str">
        <f>IFERROR(VLOOKUP($B91,'Annexe 2'!$C$13:$S$79,'Annexe 2'!$S$1,FALSE),"-")</f>
        <v>-</v>
      </c>
      <c r="AB91" s="1">
        <f t="shared" si="4"/>
        <v>0</v>
      </c>
      <c r="AD91" s="1">
        <f>IFERROR(VLOOKUP($B91,'Annexe 2'!$C$12:$N$262,'Annexe 2'!$J$1,FALSE),0)</f>
        <v>0</v>
      </c>
      <c r="AE91" s="1">
        <f>IFERROR(VLOOKUP($B91,'Annexe 2'!$C$12:$N$262,'Annexe 2'!$I$1,FALSE),0)</f>
        <v>0</v>
      </c>
      <c r="AF91" s="27">
        <f>IFERROR(VLOOKUP($B91,'Annexe 2'!$C$12:$Z$262,'Annexe 2'!N$1,FALSE),0)</f>
        <v>0</v>
      </c>
      <c r="AG91" s="27">
        <f>IFERROR(VLOOKUP($B91,'Annexe 2'!$C$12:$Z$262,'Annexe 2'!O$1,FALSE),0)</f>
        <v>0</v>
      </c>
      <c r="AH91" s="27">
        <f>IFERROR(VLOOKUP($B91,'Annexe 2'!$C$12:$Z$262,'Annexe 2'!P$1,FALSE),0)</f>
        <v>0</v>
      </c>
      <c r="AI91" s="1">
        <f t="shared" si="5"/>
        <v>0</v>
      </c>
      <c r="AL91" s="26">
        <f>IFERROR(VLOOKUP($B91,'Annexe 2'!$C$12:$N$262,'Annexe 2'!$K$1,FALSE),0)</f>
        <v>0</v>
      </c>
      <c r="AN91" s="1">
        <f>IFERROR(VLOOKUP($B91,'Annexe 2'!$C$12:$N$262,'Annexe 2'!$H$1,FALSE),0)</f>
        <v>0</v>
      </c>
    </row>
    <row r="92" spans="1:40" x14ac:dyDescent="0.25">
      <c r="A92" s="1" t="str">
        <f t="shared" si="3"/>
        <v>-</v>
      </c>
      <c r="B92" s="21">
        <f>'Annexe 2'!C35</f>
        <v>0</v>
      </c>
      <c r="C92" s="1" t="s">
        <v>88</v>
      </c>
      <c r="G92" s="1" t="str">
        <f>IFERROR(VLOOKUP($B92,'Annexe 2'!$C$13:$S$79,'Annexe 2'!$S$1,FALSE),"-")</f>
        <v>-</v>
      </c>
      <c r="AB92" s="1">
        <f t="shared" si="4"/>
        <v>0</v>
      </c>
      <c r="AD92" s="1">
        <f>IFERROR(VLOOKUP($B92,'Annexe 2'!$C$12:$N$262,'Annexe 2'!$J$1,FALSE),0)</f>
        <v>0</v>
      </c>
      <c r="AE92" s="1">
        <f>IFERROR(VLOOKUP($B92,'Annexe 2'!$C$12:$N$262,'Annexe 2'!$I$1,FALSE),0)</f>
        <v>0</v>
      </c>
      <c r="AF92" s="27">
        <f>IFERROR(VLOOKUP($B92,'Annexe 2'!$C$12:$Z$262,'Annexe 2'!N$1,FALSE),0)</f>
        <v>0</v>
      </c>
      <c r="AG92" s="27">
        <f>IFERROR(VLOOKUP($B92,'Annexe 2'!$C$12:$Z$262,'Annexe 2'!O$1,FALSE),0)</f>
        <v>0</v>
      </c>
      <c r="AH92" s="27">
        <f>IFERROR(VLOOKUP($B92,'Annexe 2'!$C$12:$Z$262,'Annexe 2'!P$1,FALSE),0)</f>
        <v>0</v>
      </c>
      <c r="AI92" s="1">
        <f t="shared" si="5"/>
        <v>0</v>
      </c>
      <c r="AL92" s="26">
        <f>IFERROR(VLOOKUP($B92,'Annexe 2'!$C$12:$N$262,'Annexe 2'!$K$1,FALSE),0)</f>
        <v>0</v>
      </c>
      <c r="AN92" s="1">
        <f>IFERROR(VLOOKUP($B92,'Annexe 2'!$C$12:$N$262,'Annexe 2'!$H$1,FALSE),0)</f>
        <v>0</v>
      </c>
    </row>
    <row r="93" spans="1:40" x14ac:dyDescent="0.25">
      <c r="A93" s="1" t="str">
        <f t="shared" si="3"/>
        <v>-</v>
      </c>
      <c r="B93" s="21">
        <f>'Annexe 2'!C36</f>
        <v>0</v>
      </c>
      <c r="C93" s="1" t="s">
        <v>88</v>
      </c>
      <c r="G93" s="1" t="str">
        <f>IFERROR(VLOOKUP($B93,'Annexe 2'!$C$13:$S$79,'Annexe 2'!$S$1,FALSE),"-")</f>
        <v>-</v>
      </c>
      <c r="AB93" s="1">
        <f t="shared" si="4"/>
        <v>0</v>
      </c>
      <c r="AD93" s="1">
        <f>IFERROR(VLOOKUP($B93,'Annexe 2'!$C$12:$N$262,'Annexe 2'!$J$1,FALSE),0)</f>
        <v>0</v>
      </c>
      <c r="AE93" s="1">
        <f>IFERROR(VLOOKUP($B93,'Annexe 2'!$C$12:$N$262,'Annexe 2'!$I$1,FALSE),0)</f>
        <v>0</v>
      </c>
      <c r="AF93" s="27">
        <f>IFERROR(VLOOKUP($B93,'Annexe 2'!$C$12:$Z$262,'Annexe 2'!N$1,FALSE),0)</f>
        <v>0</v>
      </c>
      <c r="AG93" s="27">
        <f>IFERROR(VLOOKUP($B93,'Annexe 2'!$C$12:$Z$262,'Annexe 2'!O$1,FALSE),0)</f>
        <v>0</v>
      </c>
      <c r="AH93" s="27">
        <f>IFERROR(VLOOKUP($B93,'Annexe 2'!$C$12:$Z$262,'Annexe 2'!P$1,FALSE),0)</f>
        <v>0</v>
      </c>
      <c r="AI93" s="1">
        <f t="shared" si="5"/>
        <v>0</v>
      </c>
      <c r="AL93" s="26">
        <f>IFERROR(VLOOKUP($B93,'Annexe 2'!$C$12:$N$262,'Annexe 2'!$K$1,FALSE),0)</f>
        <v>0</v>
      </c>
      <c r="AN93" s="1">
        <f>IFERROR(VLOOKUP($B93,'Annexe 2'!$C$12:$N$262,'Annexe 2'!$H$1,FALSE),0)</f>
        <v>0</v>
      </c>
    </row>
    <row r="94" spans="1:40" x14ac:dyDescent="0.25">
      <c r="A94" s="1" t="str">
        <f t="shared" si="3"/>
        <v>-</v>
      </c>
      <c r="B94" s="21">
        <f>'Annexe 2'!C37</f>
        <v>0</v>
      </c>
      <c r="C94" s="1" t="s">
        <v>88</v>
      </c>
      <c r="G94" s="1" t="str">
        <f>IFERROR(VLOOKUP($B94,'Annexe 2'!$C$13:$S$79,'Annexe 2'!$S$1,FALSE),"-")</f>
        <v>-</v>
      </c>
      <c r="AB94" s="1">
        <f t="shared" si="4"/>
        <v>0</v>
      </c>
      <c r="AD94" s="1">
        <f>IFERROR(VLOOKUP($B94,'Annexe 2'!$C$12:$N$262,'Annexe 2'!$J$1,FALSE),0)</f>
        <v>0</v>
      </c>
      <c r="AE94" s="1">
        <f>IFERROR(VLOOKUP($B94,'Annexe 2'!$C$12:$N$262,'Annexe 2'!$I$1,FALSE),0)</f>
        <v>0</v>
      </c>
      <c r="AF94" s="27">
        <f>IFERROR(VLOOKUP($B94,'Annexe 2'!$C$12:$Z$262,'Annexe 2'!N$1,FALSE),0)</f>
        <v>0</v>
      </c>
      <c r="AG94" s="27">
        <f>IFERROR(VLOOKUP($B94,'Annexe 2'!$C$12:$Z$262,'Annexe 2'!O$1,FALSE),0)</f>
        <v>0</v>
      </c>
      <c r="AH94" s="27">
        <f>IFERROR(VLOOKUP($B94,'Annexe 2'!$C$12:$Z$262,'Annexe 2'!P$1,FALSE),0)</f>
        <v>0</v>
      </c>
      <c r="AI94" s="1">
        <f t="shared" si="5"/>
        <v>0</v>
      </c>
      <c r="AL94" s="26">
        <f>IFERROR(VLOOKUP($B94,'Annexe 2'!$C$12:$N$262,'Annexe 2'!$K$1,FALSE),0)</f>
        <v>0</v>
      </c>
      <c r="AN94" s="1">
        <f>IFERROR(VLOOKUP($B94,'Annexe 2'!$C$12:$N$262,'Annexe 2'!$H$1,FALSE),0)</f>
        <v>0</v>
      </c>
    </row>
    <row r="95" spans="1:40" x14ac:dyDescent="0.25">
      <c r="A95" s="1" t="str">
        <f t="shared" si="3"/>
        <v>-</v>
      </c>
      <c r="B95" s="21">
        <f>'Annexe 2'!C38</f>
        <v>0</v>
      </c>
      <c r="C95" s="1" t="s">
        <v>88</v>
      </c>
      <c r="G95" s="1" t="str">
        <f>IFERROR(VLOOKUP($B95,'Annexe 2'!$C$13:$S$79,'Annexe 2'!$S$1,FALSE),"-")</f>
        <v>-</v>
      </c>
      <c r="AB95" s="1">
        <f t="shared" si="4"/>
        <v>0</v>
      </c>
      <c r="AD95" s="1">
        <f>IFERROR(VLOOKUP($B95,'Annexe 2'!$C$12:$N$262,'Annexe 2'!$J$1,FALSE),0)</f>
        <v>0</v>
      </c>
      <c r="AE95" s="1">
        <f>IFERROR(VLOOKUP($B95,'Annexe 2'!$C$12:$N$262,'Annexe 2'!$I$1,FALSE),0)</f>
        <v>0</v>
      </c>
      <c r="AF95" s="27">
        <f>IFERROR(VLOOKUP($B95,'Annexe 2'!$C$12:$Z$262,'Annexe 2'!N$1,FALSE),0)</f>
        <v>0</v>
      </c>
      <c r="AG95" s="27">
        <f>IFERROR(VLOOKUP($B95,'Annexe 2'!$C$12:$Z$262,'Annexe 2'!O$1,FALSE),0)</f>
        <v>0</v>
      </c>
      <c r="AH95" s="27">
        <f>IFERROR(VLOOKUP($B95,'Annexe 2'!$C$12:$Z$262,'Annexe 2'!P$1,FALSE),0)</f>
        <v>0</v>
      </c>
      <c r="AI95" s="1">
        <f t="shared" si="5"/>
        <v>0</v>
      </c>
      <c r="AL95" s="26">
        <f>IFERROR(VLOOKUP($B95,'Annexe 2'!$C$12:$N$262,'Annexe 2'!$K$1,FALSE),0)</f>
        <v>0</v>
      </c>
      <c r="AN95" s="1">
        <f>IFERROR(VLOOKUP($B95,'Annexe 2'!$C$12:$N$262,'Annexe 2'!$H$1,FALSE),0)</f>
        <v>0</v>
      </c>
    </row>
    <row r="96" spans="1:40" x14ac:dyDescent="0.25">
      <c r="A96" s="1" t="str">
        <f t="shared" si="3"/>
        <v>-</v>
      </c>
      <c r="B96" s="21">
        <f>'Annexe 2'!C42</f>
        <v>0</v>
      </c>
      <c r="C96" s="1" t="s">
        <v>88</v>
      </c>
      <c r="G96" s="1" t="str">
        <f>IFERROR(VLOOKUP($B96,'Annexe 2'!$C$13:$S$79,'Annexe 2'!$S$1,FALSE),"-")</f>
        <v>-</v>
      </c>
      <c r="AB96" s="1">
        <f t="shared" si="4"/>
        <v>0</v>
      </c>
      <c r="AD96" s="1">
        <f>IFERROR(VLOOKUP($B96,'Annexe 2'!$C$12:$N$262,'Annexe 2'!$J$1,FALSE),0)</f>
        <v>0</v>
      </c>
      <c r="AE96" s="1">
        <f>IFERROR(VLOOKUP($B96,'Annexe 2'!$C$12:$N$262,'Annexe 2'!$I$1,FALSE),0)</f>
        <v>0</v>
      </c>
      <c r="AF96" s="27">
        <f>IFERROR(VLOOKUP($B96,'Annexe 2'!$C$12:$Z$262,'Annexe 2'!N$1,FALSE),0)</f>
        <v>0</v>
      </c>
      <c r="AG96" s="27">
        <f>IFERROR(VLOOKUP($B96,'Annexe 2'!$C$12:$Z$262,'Annexe 2'!O$1,FALSE),0)</f>
        <v>0</v>
      </c>
      <c r="AH96" s="27">
        <f>IFERROR(VLOOKUP($B96,'Annexe 2'!$C$12:$Z$262,'Annexe 2'!P$1,FALSE),0)</f>
        <v>0</v>
      </c>
      <c r="AI96" s="1">
        <f t="shared" si="5"/>
        <v>0</v>
      </c>
      <c r="AL96" s="26">
        <f>IFERROR(VLOOKUP($B96,'Annexe 2'!$C$12:$N$262,'Annexe 2'!$K$1,FALSE),0)</f>
        <v>0</v>
      </c>
      <c r="AN96" s="1">
        <f>IFERROR(VLOOKUP($B96,'Annexe 2'!$C$12:$N$262,'Annexe 2'!$H$1,FALSE),0)</f>
        <v>0</v>
      </c>
    </row>
    <row r="97" spans="1:40" x14ac:dyDescent="0.25">
      <c r="A97" s="1" t="str">
        <f t="shared" si="3"/>
        <v>-</v>
      </c>
      <c r="B97" s="21">
        <f>'Annexe 2'!C43</f>
        <v>0</v>
      </c>
      <c r="C97" s="1" t="s">
        <v>88</v>
      </c>
      <c r="G97" s="1" t="str">
        <f>IFERROR(VLOOKUP($B97,'Annexe 2'!$C$13:$S$79,'Annexe 2'!$S$1,FALSE),"-")</f>
        <v>-</v>
      </c>
      <c r="AB97" s="1">
        <f t="shared" si="4"/>
        <v>0</v>
      </c>
      <c r="AD97" s="1">
        <f>IFERROR(VLOOKUP($B97,'Annexe 2'!$C$12:$N$262,'Annexe 2'!$J$1,FALSE),0)</f>
        <v>0</v>
      </c>
      <c r="AE97" s="1">
        <f>IFERROR(VLOOKUP($B97,'Annexe 2'!$C$12:$N$262,'Annexe 2'!$I$1,FALSE),0)</f>
        <v>0</v>
      </c>
      <c r="AF97" s="27">
        <f>IFERROR(VLOOKUP($B97,'Annexe 2'!$C$12:$Z$262,'Annexe 2'!N$1,FALSE),0)</f>
        <v>0</v>
      </c>
      <c r="AG97" s="27">
        <f>IFERROR(VLOOKUP($B97,'Annexe 2'!$C$12:$Z$262,'Annexe 2'!O$1,FALSE),0)</f>
        <v>0</v>
      </c>
      <c r="AH97" s="27">
        <f>IFERROR(VLOOKUP($B97,'Annexe 2'!$C$12:$Z$262,'Annexe 2'!P$1,FALSE),0)</f>
        <v>0</v>
      </c>
      <c r="AI97" s="1">
        <f t="shared" si="5"/>
        <v>0</v>
      </c>
      <c r="AL97" s="26">
        <f>IFERROR(VLOOKUP($B97,'Annexe 2'!$C$12:$N$262,'Annexe 2'!$K$1,FALSE),0)</f>
        <v>0</v>
      </c>
      <c r="AN97" s="1">
        <f>IFERROR(VLOOKUP($B97,'Annexe 2'!$C$12:$N$262,'Annexe 2'!$H$1,FALSE),0)</f>
        <v>0</v>
      </c>
    </row>
    <row r="98" spans="1:40" x14ac:dyDescent="0.25">
      <c r="A98" s="1" t="str">
        <f t="shared" si="3"/>
        <v>-</v>
      </c>
      <c r="B98" s="21">
        <f>'Annexe 2'!C44</f>
        <v>0</v>
      </c>
      <c r="C98" s="1" t="s">
        <v>88</v>
      </c>
      <c r="G98" s="1" t="str">
        <f>IFERROR(VLOOKUP($B98,'Annexe 2'!$C$13:$S$79,'Annexe 2'!$S$1,FALSE),"-")</f>
        <v>-</v>
      </c>
      <c r="AB98" s="1">
        <f t="shared" si="4"/>
        <v>0</v>
      </c>
      <c r="AD98" s="1">
        <f>IFERROR(VLOOKUP($B98,'Annexe 2'!$C$12:$N$262,'Annexe 2'!$J$1,FALSE),0)</f>
        <v>0</v>
      </c>
      <c r="AE98" s="1">
        <f>IFERROR(VLOOKUP($B98,'Annexe 2'!$C$12:$N$262,'Annexe 2'!$I$1,FALSE),0)</f>
        <v>0</v>
      </c>
      <c r="AF98" s="27">
        <f>IFERROR(VLOOKUP($B98,'Annexe 2'!$C$12:$Z$262,'Annexe 2'!N$1,FALSE),0)</f>
        <v>0</v>
      </c>
      <c r="AG98" s="27">
        <f>IFERROR(VLOOKUP($B98,'Annexe 2'!$C$12:$Z$262,'Annexe 2'!O$1,FALSE),0)</f>
        <v>0</v>
      </c>
      <c r="AH98" s="27">
        <f>IFERROR(VLOOKUP($B98,'Annexe 2'!$C$12:$Z$262,'Annexe 2'!P$1,FALSE),0)</f>
        <v>0</v>
      </c>
      <c r="AI98" s="1">
        <f t="shared" si="5"/>
        <v>0</v>
      </c>
      <c r="AL98" s="26">
        <f>IFERROR(VLOOKUP($B98,'Annexe 2'!$C$12:$N$262,'Annexe 2'!$K$1,FALSE),0)</f>
        <v>0</v>
      </c>
      <c r="AN98" s="1">
        <f>IFERROR(VLOOKUP($B98,'Annexe 2'!$C$12:$N$262,'Annexe 2'!$H$1,FALSE),0)</f>
        <v>0</v>
      </c>
    </row>
    <row r="99" spans="1:40" x14ac:dyDescent="0.25">
      <c r="A99" s="1" t="str">
        <f t="shared" si="3"/>
        <v>-</v>
      </c>
      <c r="B99" s="21">
        <f>'Annexe 2'!C45</f>
        <v>0</v>
      </c>
      <c r="C99" s="1" t="s">
        <v>88</v>
      </c>
      <c r="G99" s="1" t="str">
        <f>IFERROR(VLOOKUP($B99,'Annexe 2'!$C$13:$S$79,'Annexe 2'!$S$1,FALSE),"-")</f>
        <v>-</v>
      </c>
      <c r="AB99" s="1">
        <f t="shared" si="4"/>
        <v>0</v>
      </c>
      <c r="AD99" s="1">
        <f>IFERROR(VLOOKUP($B99,'Annexe 2'!$C$12:$N$262,'Annexe 2'!$J$1,FALSE),0)</f>
        <v>0</v>
      </c>
      <c r="AE99" s="1">
        <f>IFERROR(VLOOKUP($B99,'Annexe 2'!$C$12:$N$262,'Annexe 2'!$I$1,FALSE),0)</f>
        <v>0</v>
      </c>
      <c r="AF99" s="27">
        <f>IFERROR(VLOOKUP($B99,'Annexe 2'!$C$12:$Z$262,'Annexe 2'!N$1,FALSE),0)</f>
        <v>0</v>
      </c>
      <c r="AG99" s="27">
        <f>IFERROR(VLOOKUP($B99,'Annexe 2'!$C$12:$Z$262,'Annexe 2'!O$1,FALSE),0)</f>
        <v>0</v>
      </c>
      <c r="AH99" s="27">
        <f>IFERROR(VLOOKUP($B99,'Annexe 2'!$C$12:$Z$262,'Annexe 2'!P$1,FALSE),0)</f>
        <v>0</v>
      </c>
      <c r="AI99" s="1">
        <f t="shared" si="5"/>
        <v>0</v>
      </c>
      <c r="AL99" s="26">
        <f>IFERROR(VLOOKUP($B99,'Annexe 2'!$C$12:$N$262,'Annexe 2'!$K$1,FALSE),0)</f>
        <v>0</v>
      </c>
      <c r="AN99" s="1">
        <f>IFERROR(VLOOKUP($B99,'Annexe 2'!$C$12:$N$262,'Annexe 2'!$H$1,FALSE),0)</f>
        <v>0</v>
      </c>
    </row>
    <row r="100" spans="1:40" x14ac:dyDescent="0.25">
      <c r="A100" s="1" t="str">
        <f t="shared" si="3"/>
        <v>-</v>
      </c>
      <c r="B100" s="21">
        <f>'Annexe 2'!C46</f>
        <v>0</v>
      </c>
      <c r="C100" s="1" t="s">
        <v>88</v>
      </c>
      <c r="G100" s="1" t="str">
        <f>IFERROR(VLOOKUP($B100,'Annexe 2'!$C$13:$S$79,'Annexe 2'!$S$1,FALSE),"-")</f>
        <v>-</v>
      </c>
      <c r="AB100" s="1">
        <f t="shared" si="4"/>
        <v>0</v>
      </c>
      <c r="AD100" s="1">
        <f>IFERROR(VLOOKUP($B100,'Annexe 2'!$C$12:$N$262,'Annexe 2'!$J$1,FALSE),0)</f>
        <v>0</v>
      </c>
      <c r="AE100" s="1">
        <f>IFERROR(VLOOKUP($B100,'Annexe 2'!$C$12:$N$262,'Annexe 2'!$I$1,FALSE),0)</f>
        <v>0</v>
      </c>
      <c r="AF100" s="27">
        <f>IFERROR(VLOOKUP($B100,'Annexe 2'!$C$12:$Z$262,'Annexe 2'!N$1,FALSE),0)</f>
        <v>0</v>
      </c>
      <c r="AG100" s="27">
        <f>IFERROR(VLOOKUP($B100,'Annexe 2'!$C$12:$Z$262,'Annexe 2'!O$1,FALSE),0)</f>
        <v>0</v>
      </c>
      <c r="AH100" s="27">
        <f>IFERROR(VLOOKUP($B100,'Annexe 2'!$C$12:$Z$262,'Annexe 2'!P$1,FALSE),0)</f>
        <v>0</v>
      </c>
      <c r="AI100" s="1">
        <f t="shared" si="5"/>
        <v>0</v>
      </c>
      <c r="AL100" s="26">
        <f>IFERROR(VLOOKUP($B100,'Annexe 2'!$C$12:$N$262,'Annexe 2'!$K$1,FALSE),0)</f>
        <v>0</v>
      </c>
      <c r="AN100" s="1">
        <f>IFERROR(VLOOKUP($B100,'Annexe 2'!$C$12:$N$262,'Annexe 2'!$H$1,FALSE),0)</f>
        <v>0</v>
      </c>
    </row>
    <row r="101" spans="1:40" x14ac:dyDescent="0.25">
      <c r="A101" s="1" t="str">
        <f t="shared" si="3"/>
        <v>-</v>
      </c>
      <c r="B101" s="21">
        <f>'Annexe 2'!C47</f>
        <v>0</v>
      </c>
      <c r="C101" s="1" t="s">
        <v>88</v>
      </c>
      <c r="G101" s="1" t="str">
        <f>IFERROR(VLOOKUP($B101,'Annexe 2'!$C$13:$S$79,'Annexe 2'!$S$1,FALSE),"-")</f>
        <v>-</v>
      </c>
      <c r="AB101" s="1">
        <f t="shared" si="4"/>
        <v>0</v>
      </c>
      <c r="AD101" s="1">
        <f>IFERROR(VLOOKUP($B101,'Annexe 2'!$C$12:$N$262,'Annexe 2'!$J$1,FALSE),0)</f>
        <v>0</v>
      </c>
      <c r="AE101" s="1">
        <f>IFERROR(VLOOKUP($B101,'Annexe 2'!$C$12:$N$262,'Annexe 2'!$I$1,FALSE),0)</f>
        <v>0</v>
      </c>
      <c r="AF101" s="27">
        <f>IFERROR(VLOOKUP($B101,'Annexe 2'!$C$12:$Z$262,'Annexe 2'!N$1,FALSE),0)</f>
        <v>0</v>
      </c>
      <c r="AG101" s="27">
        <f>IFERROR(VLOOKUP($B101,'Annexe 2'!$C$12:$Z$262,'Annexe 2'!O$1,FALSE),0)</f>
        <v>0</v>
      </c>
      <c r="AH101" s="27">
        <f>IFERROR(VLOOKUP($B101,'Annexe 2'!$C$12:$Z$262,'Annexe 2'!P$1,FALSE),0)</f>
        <v>0</v>
      </c>
      <c r="AI101" s="1">
        <f t="shared" si="5"/>
        <v>0</v>
      </c>
      <c r="AL101" s="26">
        <f>IFERROR(VLOOKUP($B101,'Annexe 2'!$C$12:$N$262,'Annexe 2'!$K$1,FALSE),0)</f>
        <v>0</v>
      </c>
      <c r="AN101" s="1">
        <f>IFERROR(VLOOKUP($B101,'Annexe 2'!$C$12:$N$262,'Annexe 2'!$H$1,FALSE),0)</f>
        <v>0</v>
      </c>
    </row>
    <row r="102" spans="1:40" x14ac:dyDescent="0.25">
      <c r="A102" s="1" t="str">
        <f t="shared" si="3"/>
        <v>-</v>
      </c>
      <c r="B102" s="21">
        <f>'Annexe 2'!C48</f>
        <v>0</v>
      </c>
      <c r="C102" s="1" t="s">
        <v>88</v>
      </c>
      <c r="G102" s="1" t="str">
        <f>IFERROR(VLOOKUP($B102,'Annexe 2'!$C$13:$S$79,'Annexe 2'!$S$1,FALSE),"-")</f>
        <v>-</v>
      </c>
      <c r="AB102" s="1">
        <f t="shared" si="4"/>
        <v>0</v>
      </c>
      <c r="AD102" s="1">
        <f>IFERROR(VLOOKUP($B102,'Annexe 2'!$C$12:$N$262,'Annexe 2'!$J$1,FALSE),0)</f>
        <v>0</v>
      </c>
      <c r="AE102" s="1">
        <f>IFERROR(VLOOKUP($B102,'Annexe 2'!$C$12:$N$262,'Annexe 2'!$I$1,FALSE),0)</f>
        <v>0</v>
      </c>
      <c r="AF102" s="27">
        <f>IFERROR(VLOOKUP($B102,'Annexe 2'!$C$12:$Z$262,'Annexe 2'!N$1,FALSE),0)</f>
        <v>0</v>
      </c>
      <c r="AG102" s="27">
        <f>IFERROR(VLOOKUP($B102,'Annexe 2'!$C$12:$Z$262,'Annexe 2'!O$1,FALSE),0)</f>
        <v>0</v>
      </c>
      <c r="AH102" s="27">
        <f>IFERROR(VLOOKUP($B102,'Annexe 2'!$C$12:$Z$262,'Annexe 2'!P$1,FALSE),0)</f>
        <v>0</v>
      </c>
      <c r="AI102" s="1">
        <f t="shared" si="5"/>
        <v>0</v>
      </c>
      <c r="AL102" s="26">
        <f>IFERROR(VLOOKUP($B102,'Annexe 2'!$C$12:$N$262,'Annexe 2'!$K$1,FALSE),0)</f>
        <v>0</v>
      </c>
      <c r="AN102" s="1">
        <f>IFERROR(VLOOKUP($B102,'Annexe 2'!$C$12:$N$262,'Annexe 2'!$H$1,FALSE),0)</f>
        <v>0</v>
      </c>
    </row>
    <row r="103" spans="1:40" x14ac:dyDescent="0.25">
      <c r="A103" s="1" t="str">
        <f t="shared" si="3"/>
        <v>-</v>
      </c>
      <c r="B103" s="21">
        <f>'Annexe 2'!C49</f>
        <v>0</v>
      </c>
      <c r="C103" s="1" t="s">
        <v>88</v>
      </c>
      <c r="G103" s="1" t="str">
        <f>IFERROR(VLOOKUP($B103,'Annexe 2'!$C$13:$S$79,'Annexe 2'!$S$1,FALSE),"-")</f>
        <v>-</v>
      </c>
      <c r="AB103" s="1">
        <f t="shared" si="4"/>
        <v>0</v>
      </c>
      <c r="AD103" s="1">
        <f>IFERROR(VLOOKUP($B103,'Annexe 2'!$C$12:$N$262,'Annexe 2'!$J$1,FALSE),0)</f>
        <v>0</v>
      </c>
      <c r="AE103" s="1">
        <f>IFERROR(VLOOKUP($B103,'Annexe 2'!$C$12:$N$262,'Annexe 2'!$I$1,FALSE),0)</f>
        <v>0</v>
      </c>
      <c r="AF103" s="27">
        <f>IFERROR(VLOOKUP($B103,'Annexe 2'!$C$12:$Z$262,'Annexe 2'!N$1,FALSE),0)</f>
        <v>0</v>
      </c>
      <c r="AG103" s="27">
        <f>IFERROR(VLOOKUP($B103,'Annexe 2'!$C$12:$Z$262,'Annexe 2'!O$1,FALSE),0)</f>
        <v>0</v>
      </c>
      <c r="AH103" s="27">
        <f>IFERROR(VLOOKUP($B103,'Annexe 2'!$C$12:$Z$262,'Annexe 2'!P$1,FALSE),0)</f>
        <v>0</v>
      </c>
      <c r="AI103" s="1">
        <f t="shared" si="5"/>
        <v>0</v>
      </c>
      <c r="AL103" s="26">
        <f>IFERROR(VLOOKUP($B103,'Annexe 2'!$C$12:$N$262,'Annexe 2'!$K$1,FALSE),0)</f>
        <v>0</v>
      </c>
      <c r="AN103" s="1">
        <f>IFERROR(VLOOKUP($B103,'Annexe 2'!$C$12:$N$262,'Annexe 2'!$H$1,FALSE),0)</f>
        <v>0</v>
      </c>
    </row>
    <row r="104" spans="1:40" x14ac:dyDescent="0.25">
      <c r="A104" s="1" t="str">
        <f t="shared" si="3"/>
        <v>-</v>
      </c>
      <c r="B104" s="21">
        <f>'Annexe 2'!C50</f>
        <v>0</v>
      </c>
      <c r="C104" s="1" t="s">
        <v>88</v>
      </c>
      <c r="G104" s="1" t="str">
        <f>IFERROR(VLOOKUP($B104,'Annexe 2'!$C$13:$S$79,'Annexe 2'!$S$1,FALSE),"-")</f>
        <v>-</v>
      </c>
      <c r="AB104" s="1">
        <f t="shared" si="4"/>
        <v>0</v>
      </c>
      <c r="AD104" s="1">
        <f>IFERROR(VLOOKUP($B104,'Annexe 2'!$C$12:$N$262,'Annexe 2'!$J$1,FALSE),0)</f>
        <v>0</v>
      </c>
      <c r="AE104" s="1">
        <f>IFERROR(VLOOKUP($B104,'Annexe 2'!$C$12:$N$262,'Annexe 2'!$I$1,FALSE),0)</f>
        <v>0</v>
      </c>
      <c r="AF104" s="27">
        <f>IFERROR(VLOOKUP($B104,'Annexe 2'!$C$12:$Z$262,'Annexe 2'!N$1,FALSE),0)</f>
        <v>0</v>
      </c>
      <c r="AG104" s="27">
        <f>IFERROR(VLOOKUP($B104,'Annexe 2'!$C$12:$Z$262,'Annexe 2'!O$1,FALSE),0)</f>
        <v>0</v>
      </c>
      <c r="AH104" s="27">
        <f>IFERROR(VLOOKUP($B104,'Annexe 2'!$C$12:$Z$262,'Annexe 2'!P$1,FALSE),0)</f>
        <v>0</v>
      </c>
      <c r="AI104" s="1">
        <f t="shared" si="5"/>
        <v>0</v>
      </c>
      <c r="AL104" s="26">
        <f>IFERROR(VLOOKUP($B104,'Annexe 2'!$C$12:$N$262,'Annexe 2'!$K$1,FALSE),0)</f>
        <v>0</v>
      </c>
      <c r="AN104" s="1">
        <f>IFERROR(VLOOKUP($B104,'Annexe 2'!$C$12:$N$262,'Annexe 2'!$H$1,FALSE),0)</f>
        <v>0</v>
      </c>
    </row>
    <row r="105" spans="1:40" x14ac:dyDescent="0.25">
      <c r="A105" s="1" t="str">
        <f t="shared" si="3"/>
        <v>-</v>
      </c>
      <c r="B105" s="21">
        <f>'Annexe 2'!C51</f>
        <v>0</v>
      </c>
      <c r="C105" s="1" t="s">
        <v>88</v>
      </c>
      <c r="G105" s="1" t="str">
        <f>IFERROR(VLOOKUP($B105,'Annexe 2'!$C$13:$S$79,'Annexe 2'!$S$1,FALSE),"-")</f>
        <v>-</v>
      </c>
      <c r="AB105" s="1">
        <f t="shared" si="4"/>
        <v>0</v>
      </c>
      <c r="AD105" s="1">
        <f>IFERROR(VLOOKUP($B105,'Annexe 2'!$C$12:$N$262,'Annexe 2'!$J$1,FALSE),0)</f>
        <v>0</v>
      </c>
      <c r="AE105" s="1">
        <f>IFERROR(VLOOKUP($B105,'Annexe 2'!$C$12:$N$262,'Annexe 2'!$I$1,FALSE),0)</f>
        <v>0</v>
      </c>
      <c r="AF105" s="27">
        <f>IFERROR(VLOOKUP($B105,'Annexe 2'!$C$12:$Z$262,'Annexe 2'!N$1,FALSE),0)</f>
        <v>0</v>
      </c>
      <c r="AG105" s="27">
        <f>IFERROR(VLOOKUP($B105,'Annexe 2'!$C$12:$Z$262,'Annexe 2'!O$1,FALSE),0)</f>
        <v>0</v>
      </c>
      <c r="AH105" s="27">
        <f>IFERROR(VLOOKUP($B105,'Annexe 2'!$C$12:$Z$262,'Annexe 2'!P$1,FALSE),0)</f>
        <v>0</v>
      </c>
      <c r="AI105" s="1">
        <f t="shared" si="5"/>
        <v>0</v>
      </c>
      <c r="AL105" s="26">
        <f>IFERROR(VLOOKUP($B105,'Annexe 2'!$C$12:$N$262,'Annexe 2'!$K$1,FALSE),0)</f>
        <v>0</v>
      </c>
      <c r="AN105" s="1">
        <f>IFERROR(VLOOKUP($B105,'Annexe 2'!$C$12:$N$262,'Annexe 2'!$H$1,FALSE),0)</f>
        <v>0</v>
      </c>
    </row>
    <row r="106" spans="1:40" x14ac:dyDescent="0.25">
      <c r="A106" s="1" t="str">
        <f t="shared" si="3"/>
        <v>-</v>
      </c>
      <c r="B106" s="21">
        <f>'Annexe 2'!C52</f>
        <v>0</v>
      </c>
      <c r="C106" s="1" t="s">
        <v>88</v>
      </c>
      <c r="G106" s="1" t="str">
        <f>IFERROR(VLOOKUP($B106,'Annexe 2'!$C$13:$S$79,'Annexe 2'!$S$1,FALSE),"-")</f>
        <v>-</v>
      </c>
      <c r="AB106" s="1">
        <f t="shared" si="4"/>
        <v>0</v>
      </c>
      <c r="AD106" s="1">
        <f>IFERROR(VLOOKUP($B106,'Annexe 2'!$C$12:$N$262,'Annexe 2'!$J$1,FALSE),0)</f>
        <v>0</v>
      </c>
      <c r="AE106" s="1">
        <f>IFERROR(VLOOKUP($B106,'Annexe 2'!$C$12:$N$262,'Annexe 2'!$I$1,FALSE),0)</f>
        <v>0</v>
      </c>
      <c r="AF106" s="27">
        <f>IFERROR(VLOOKUP($B106,'Annexe 2'!$C$12:$Z$262,'Annexe 2'!N$1,FALSE),0)</f>
        <v>0</v>
      </c>
      <c r="AG106" s="27">
        <f>IFERROR(VLOOKUP($B106,'Annexe 2'!$C$12:$Z$262,'Annexe 2'!O$1,FALSE),0)</f>
        <v>0</v>
      </c>
      <c r="AH106" s="27">
        <f>IFERROR(VLOOKUP($B106,'Annexe 2'!$C$12:$Z$262,'Annexe 2'!P$1,FALSE),0)</f>
        <v>0</v>
      </c>
      <c r="AI106" s="1">
        <f t="shared" si="5"/>
        <v>0</v>
      </c>
      <c r="AL106" s="26">
        <f>IFERROR(VLOOKUP($B106,'Annexe 2'!$C$12:$N$262,'Annexe 2'!$K$1,FALSE),0)</f>
        <v>0</v>
      </c>
      <c r="AN106" s="1">
        <f>IFERROR(VLOOKUP($B106,'Annexe 2'!$C$12:$N$262,'Annexe 2'!$H$1,FALSE),0)</f>
        <v>0</v>
      </c>
    </row>
    <row r="107" spans="1:40" x14ac:dyDescent="0.25">
      <c r="A107" s="1" t="str">
        <f t="shared" si="3"/>
        <v>-</v>
      </c>
      <c r="B107" s="21">
        <f>'Annexe 2'!C53</f>
        <v>0</v>
      </c>
      <c r="C107" s="1" t="s">
        <v>88</v>
      </c>
      <c r="G107" s="1" t="str">
        <f>IFERROR(VLOOKUP($B107,'Annexe 2'!$C$13:$S$79,'Annexe 2'!$S$1,FALSE),"-")</f>
        <v>-</v>
      </c>
      <c r="AB107" s="1">
        <f t="shared" si="4"/>
        <v>0</v>
      </c>
      <c r="AD107" s="1">
        <f>IFERROR(VLOOKUP($B107,'Annexe 2'!$C$12:$N$262,'Annexe 2'!$J$1,FALSE),0)</f>
        <v>0</v>
      </c>
      <c r="AE107" s="1">
        <f>IFERROR(VLOOKUP($B107,'Annexe 2'!$C$12:$N$262,'Annexe 2'!$I$1,FALSE),0)</f>
        <v>0</v>
      </c>
      <c r="AF107" s="27">
        <f>IFERROR(VLOOKUP($B107,'Annexe 2'!$C$12:$Z$262,'Annexe 2'!N$1,FALSE),0)</f>
        <v>0</v>
      </c>
      <c r="AG107" s="27">
        <f>IFERROR(VLOOKUP($B107,'Annexe 2'!$C$12:$Z$262,'Annexe 2'!O$1,FALSE),0)</f>
        <v>0</v>
      </c>
      <c r="AH107" s="27">
        <f>IFERROR(VLOOKUP($B107,'Annexe 2'!$C$12:$Z$262,'Annexe 2'!P$1,FALSE),0)</f>
        <v>0</v>
      </c>
      <c r="AI107" s="1">
        <f t="shared" si="5"/>
        <v>0</v>
      </c>
      <c r="AL107" s="26">
        <f>IFERROR(VLOOKUP($B107,'Annexe 2'!$C$12:$N$262,'Annexe 2'!$K$1,FALSE),0)</f>
        <v>0</v>
      </c>
      <c r="AN107" s="1">
        <f>IFERROR(VLOOKUP($B107,'Annexe 2'!$C$12:$N$262,'Annexe 2'!$H$1,FALSE),0)</f>
        <v>0</v>
      </c>
    </row>
    <row r="108" spans="1:40" x14ac:dyDescent="0.25">
      <c r="A108" s="1" t="str">
        <f t="shared" si="3"/>
        <v>-</v>
      </c>
      <c r="B108" s="21">
        <f>'Annexe 2'!C54</f>
        <v>0</v>
      </c>
      <c r="C108" s="1" t="s">
        <v>88</v>
      </c>
      <c r="G108" s="1" t="str">
        <f>IFERROR(VLOOKUP($B108,'Annexe 2'!$C$13:$S$79,'Annexe 2'!$S$1,FALSE),"-")</f>
        <v>-</v>
      </c>
      <c r="AB108" s="1">
        <f t="shared" si="4"/>
        <v>0</v>
      </c>
      <c r="AD108" s="1">
        <f>IFERROR(VLOOKUP($B108,'Annexe 2'!$C$12:$N$262,'Annexe 2'!$J$1,FALSE),0)</f>
        <v>0</v>
      </c>
      <c r="AE108" s="1">
        <f>IFERROR(VLOOKUP($B108,'Annexe 2'!$C$12:$N$262,'Annexe 2'!$I$1,FALSE),0)</f>
        <v>0</v>
      </c>
      <c r="AF108" s="27">
        <f>IFERROR(VLOOKUP($B108,'Annexe 2'!$C$12:$Z$262,'Annexe 2'!N$1,FALSE),0)</f>
        <v>0</v>
      </c>
      <c r="AG108" s="27">
        <f>IFERROR(VLOOKUP($B108,'Annexe 2'!$C$12:$Z$262,'Annexe 2'!O$1,FALSE),0)</f>
        <v>0</v>
      </c>
      <c r="AH108" s="27">
        <f>IFERROR(VLOOKUP($B108,'Annexe 2'!$C$12:$Z$262,'Annexe 2'!P$1,FALSE),0)</f>
        <v>0</v>
      </c>
      <c r="AI108" s="1">
        <f t="shared" si="5"/>
        <v>0</v>
      </c>
      <c r="AL108" s="26">
        <f>IFERROR(VLOOKUP($B108,'Annexe 2'!$C$12:$N$262,'Annexe 2'!$K$1,FALSE),0)</f>
        <v>0</v>
      </c>
      <c r="AN108" s="1">
        <f>IFERROR(VLOOKUP($B108,'Annexe 2'!$C$12:$N$262,'Annexe 2'!$H$1,FALSE),0)</f>
        <v>0</v>
      </c>
    </row>
    <row r="109" spans="1:40" x14ac:dyDescent="0.25">
      <c r="A109" s="1" t="str">
        <f t="shared" si="3"/>
        <v>-</v>
      </c>
      <c r="B109" s="21">
        <f>'Annexe 2'!C55</f>
        <v>0</v>
      </c>
      <c r="C109" s="1" t="s">
        <v>88</v>
      </c>
      <c r="G109" s="1" t="str">
        <f>IFERROR(VLOOKUP($B109,'Annexe 2'!$C$13:$S$79,'Annexe 2'!$S$1,FALSE),"-")</f>
        <v>-</v>
      </c>
      <c r="AB109" s="1">
        <f t="shared" si="4"/>
        <v>0</v>
      </c>
      <c r="AD109" s="1">
        <f>IFERROR(VLOOKUP($B109,'Annexe 2'!$C$12:$N$262,'Annexe 2'!$J$1,FALSE),0)</f>
        <v>0</v>
      </c>
      <c r="AE109" s="1">
        <f>IFERROR(VLOOKUP($B109,'Annexe 2'!$C$12:$N$262,'Annexe 2'!$I$1,FALSE),0)</f>
        <v>0</v>
      </c>
      <c r="AF109" s="27">
        <f>IFERROR(VLOOKUP($B109,'Annexe 2'!$C$12:$Z$262,'Annexe 2'!N$1,FALSE),0)</f>
        <v>0</v>
      </c>
      <c r="AG109" s="27">
        <f>IFERROR(VLOOKUP($B109,'Annexe 2'!$C$12:$Z$262,'Annexe 2'!O$1,FALSE),0)</f>
        <v>0</v>
      </c>
      <c r="AH109" s="27">
        <f>IFERROR(VLOOKUP($B109,'Annexe 2'!$C$12:$Z$262,'Annexe 2'!P$1,FALSE),0)</f>
        <v>0</v>
      </c>
      <c r="AI109" s="1">
        <f t="shared" si="5"/>
        <v>0</v>
      </c>
      <c r="AL109" s="26">
        <f>IFERROR(VLOOKUP($B109,'Annexe 2'!$C$12:$N$262,'Annexe 2'!$K$1,FALSE),0)</f>
        <v>0</v>
      </c>
      <c r="AN109" s="1">
        <f>IFERROR(VLOOKUP($B109,'Annexe 2'!$C$12:$N$262,'Annexe 2'!$H$1,FALSE),0)</f>
        <v>0</v>
      </c>
    </row>
    <row r="110" spans="1:40" x14ac:dyDescent="0.25">
      <c r="A110" s="1" t="str">
        <f t="shared" si="3"/>
        <v>-</v>
      </c>
      <c r="B110" s="21">
        <f>'Annexe 2'!C56</f>
        <v>0</v>
      </c>
      <c r="C110" s="1" t="s">
        <v>88</v>
      </c>
      <c r="G110" s="1" t="str">
        <f>IFERROR(VLOOKUP($B110,'Annexe 2'!$C$13:$S$79,'Annexe 2'!$S$1,FALSE),"-")</f>
        <v>-</v>
      </c>
      <c r="AB110" s="1">
        <f t="shared" si="4"/>
        <v>0</v>
      </c>
      <c r="AD110" s="1">
        <f>IFERROR(VLOOKUP($B110,'Annexe 2'!$C$12:$N$262,'Annexe 2'!$J$1,FALSE),0)</f>
        <v>0</v>
      </c>
      <c r="AE110" s="1">
        <f>IFERROR(VLOOKUP($B110,'Annexe 2'!$C$12:$N$262,'Annexe 2'!$I$1,FALSE),0)</f>
        <v>0</v>
      </c>
      <c r="AF110" s="27">
        <f>IFERROR(VLOOKUP($B110,'Annexe 2'!$C$12:$Z$262,'Annexe 2'!N$1,FALSE),0)</f>
        <v>0</v>
      </c>
      <c r="AG110" s="27">
        <f>IFERROR(VLOOKUP($B110,'Annexe 2'!$C$12:$Z$262,'Annexe 2'!O$1,FALSE),0)</f>
        <v>0</v>
      </c>
      <c r="AH110" s="27">
        <f>IFERROR(VLOOKUP($B110,'Annexe 2'!$C$12:$Z$262,'Annexe 2'!P$1,FALSE),0)</f>
        <v>0</v>
      </c>
      <c r="AI110" s="1">
        <f t="shared" si="5"/>
        <v>0</v>
      </c>
      <c r="AL110" s="26">
        <f>IFERROR(VLOOKUP($B110,'Annexe 2'!$C$12:$N$262,'Annexe 2'!$K$1,FALSE),0)</f>
        <v>0</v>
      </c>
      <c r="AN110" s="1">
        <f>IFERROR(VLOOKUP($B110,'Annexe 2'!$C$12:$N$262,'Annexe 2'!$H$1,FALSE),0)</f>
        <v>0</v>
      </c>
    </row>
    <row r="111" spans="1:40" x14ac:dyDescent="0.25">
      <c r="A111" s="1" t="str">
        <f t="shared" si="3"/>
        <v>-</v>
      </c>
      <c r="B111" s="21">
        <f>'Annexe 2'!C57</f>
        <v>0</v>
      </c>
      <c r="C111" s="1" t="s">
        <v>88</v>
      </c>
      <c r="G111" s="1" t="str">
        <f>IFERROR(VLOOKUP($B111,'Annexe 2'!$C$13:$S$79,'Annexe 2'!$S$1,FALSE),"-")</f>
        <v>-</v>
      </c>
      <c r="AB111" s="1">
        <f t="shared" si="4"/>
        <v>0</v>
      </c>
      <c r="AD111" s="1">
        <f>IFERROR(VLOOKUP($B111,'Annexe 2'!$C$12:$N$262,'Annexe 2'!$J$1,FALSE),0)</f>
        <v>0</v>
      </c>
      <c r="AE111" s="1">
        <f>IFERROR(VLOOKUP($B111,'Annexe 2'!$C$12:$N$262,'Annexe 2'!$I$1,FALSE),0)</f>
        <v>0</v>
      </c>
      <c r="AF111" s="27">
        <f>IFERROR(VLOOKUP($B111,'Annexe 2'!$C$12:$Z$262,'Annexe 2'!N$1,FALSE),0)</f>
        <v>0</v>
      </c>
      <c r="AG111" s="27">
        <f>IFERROR(VLOOKUP($B111,'Annexe 2'!$C$12:$Z$262,'Annexe 2'!O$1,FALSE),0)</f>
        <v>0</v>
      </c>
      <c r="AH111" s="27">
        <f>IFERROR(VLOOKUP($B111,'Annexe 2'!$C$12:$Z$262,'Annexe 2'!P$1,FALSE),0)</f>
        <v>0</v>
      </c>
      <c r="AI111" s="1">
        <f t="shared" si="5"/>
        <v>0</v>
      </c>
      <c r="AL111" s="26">
        <f>IFERROR(VLOOKUP($B111,'Annexe 2'!$C$12:$N$262,'Annexe 2'!$K$1,FALSE),0)</f>
        <v>0</v>
      </c>
      <c r="AN111" s="1">
        <f>IFERROR(VLOOKUP($B111,'Annexe 2'!$C$12:$N$262,'Annexe 2'!$H$1,FALSE),0)</f>
        <v>0</v>
      </c>
    </row>
    <row r="112" spans="1:40" x14ac:dyDescent="0.25">
      <c r="A112" s="1" t="str">
        <f t="shared" si="3"/>
        <v>-</v>
      </c>
      <c r="B112" s="21">
        <f>'Annexe 2'!C58</f>
        <v>0</v>
      </c>
      <c r="C112" s="1" t="s">
        <v>88</v>
      </c>
      <c r="G112" s="1" t="str">
        <f>IFERROR(VLOOKUP($B112,'Annexe 2'!$C$13:$S$79,'Annexe 2'!$S$1,FALSE),"-")</f>
        <v>-</v>
      </c>
      <c r="AB112" s="1">
        <f t="shared" si="4"/>
        <v>0</v>
      </c>
      <c r="AD112" s="1">
        <f>IFERROR(VLOOKUP($B112,'Annexe 2'!$C$12:$N$262,'Annexe 2'!$J$1,FALSE),0)</f>
        <v>0</v>
      </c>
      <c r="AE112" s="1">
        <f>IFERROR(VLOOKUP($B112,'Annexe 2'!$C$12:$N$262,'Annexe 2'!$I$1,FALSE),0)</f>
        <v>0</v>
      </c>
      <c r="AF112" s="27">
        <f>IFERROR(VLOOKUP($B112,'Annexe 2'!$C$12:$Z$262,'Annexe 2'!N$1,FALSE),0)</f>
        <v>0</v>
      </c>
      <c r="AG112" s="27">
        <f>IFERROR(VLOOKUP($B112,'Annexe 2'!$C$12:$Z$262,'Annexe 2'!O$1,FALSE),0)</f>
        <v>0</v>
      </c>
      <c r="AH112" s="27">
        <f>IFERROR(VLOOKUP($B112,'Annexe 2'!$C$12:$Z$262,'Annexe 2'!P$1,FALSE),0)</f>
        <v>0</v>
      </c>
      <c r="AI112" s="1">
        <f t="shared" si="5"/>
        <v>0</v>
      </c>
      <c r="AL112" s="26">
        <f>IFERROR(VLOOKUP($B112,'Annexe 2'!$C$12:$N$262,'Annexe 2'!$K$1,FALSE),0)</f>
        <v>0</v>
      </c>
      <c r="AN112" s="1">
        <f>IFERROR(VLOOKUP($B112,'Annexe 2'!$C$12:$N$262,'Annexe 2'!$H$1,FALSE),0)</f>
        <v>0</v>
      </c>
    </row>
    <row r="113" spans="1:40" x14ac:dyDescent="0.25">
      <c r="A113" s="1" t="str">
        <f t="shared" si="3"/>
        <v>-</v>
      </c>
      <c r="B113" s="21">
        <f>'Annexe 2'!C59</f>
        <v>0</v>
      </c>
      <c r="C113" s="1" t="s">
        <v>88</v>
      </c>
      <c r="G113" s="1" t="str">
        <f>IFERROR(VLOOKUP($B113,'Annexe 2'!$C$13:$S$79,'Annexe 2'!$S$1,FALSE),"-")</f>
        <v>-</v>
      </c>
      <c r="AB113" s="1">
        <f t="shared" si="4"/>
        <v>0</v>
      </c>
      <c r="AD113" s="1">
        <f>IFERROR(VLOOKUP($B113,'Annexe 2'!$C$12:$N$262,'Annexe 2'!$J$1,FALSE),0)</f>
        <v>0</v>
      </c>
      <c r="AE113" s="1">
        <f>IFERROR(VLOOKUP($B113,'Annexe 2'!$C$12:$N$262,'Annexe 2'!$I$1,FALSE),0)</f>
        <v>0</v>
      </c>
      <c r="AF113" s="27">
        <f>IFERROR(VLOOKUP($B113,'Annexe 2'!$C$12:$Z$262,'Annexe 2'!N$1,FALSE),0)</f>
        <v>0</v>
      </c>
      <c r="AG113" s="27">
        <f>IFERROR(VLOOKUP($B113,'Annexe 2'!$C$12:$Z$262,'Annexe 2'!O$1,FALSE),0)</f>
        <v>0</v>
      </c>
      <c r="AH113" s="27">
        <f>IFERROR(VLOOKUP($B113,'Annexe 2'!$C$12:$Z$262,'Annexe 2'!P$1,FALSE),0)</f>
        <v>0</v>
      </c>
      <c r="AI113" s="1">
        <f t="shared" si="5"/>
        <v>0</v>
      </c>
      <c r="AL113" s="26">
        <f>IFERROR(VLOOKUP($B113,'Annexe 2'!$C$12:$N$262,'Annexe 2'!$K$1,FALSE),0)</f>
        <v>0</v>
      </c>
      <c r="AN113" s="1">
        <f>IFERROR(VLOOKUP($B113,'Annexe 2'!$C$12:$N$262,'Annexe 2'!$H$1,FALSE),0)</f>
        <v>0</v>
      </c>
    </row>
    <row r="114" spans="1:40" x14ac:dyDescent="0.25">
      <c r="A114" s="1" t="str">
        <f t="shared" si="3"/>
        <v>-</v>
      </c>
      <c r="B114" s="21">
        <f>'Annexe 2'!C60</f>
        <v>0</v>
      </c>
      <c r="C114" s="1" t="s">
        <v>88</v>
      </c>
      <c r="G114" s="1" t="str">
        <f>IFERROR(VLOOKUP($B114,'Annexe 2'!$C$13:$S$79,'Annexe 2'!$S$1,FALSE),"-")</f>
        <v>-</v>
      </c>
      <c r="AB114" s="1">
        <f t="shared" si="4"/>
        <v>0</v>
      </c>
      <c r="AD114" s="1">
        <f>IFERROR(VLOOKUP($B114,'Annexe 2'!$C$12:$N$262,'Annexe 2'!$J$1,FALSE),0)</f>
        <v>0</v>
      </c>
      <c r="AE114" s="1">
        <f>IFERROR(VLOOKUP($B114,'Annexe 2'!$C$12:$N$262,'Annexe 2'!$I$1,FALSE),0)</f>
        <v>0</v>
      </c>
      <c r="AF114" s="27">
        <f>IFERROR(VLOOKUP($B114,'Annexe 2'!$C$12:$Z$262,'Annexe 2'!N$1,FALSE),0)</f>
        <v>0</v>
      </c>
      <c r="AG114" s="27">
        <f>IFERROR(VLOOKUP($B114,'Annexe 2'!$C$12:$Z$262,'Annexe 2'!O$1,FALSE),0)</f>
        <v>0</v>
      </c>
      <c r="AH114" s="27">
        <f>IFERROR(VLOOKUP($B114,'Annexe 2'!$C$12:$Z$262,'Annexe 2'!P$1,FALSE),0)</f>
        <v>0</v>
      </c>
      <c r="AI114" s="1">
        <f t="shared" si="5"/>
        <v>0</v>
      </c>
      <c r="AL114" s="26">
        <f>IFERROR(VLOOKUP($B114,'Annexe 2'!$C$12:$N$262,'Annexe 2'!$K$1,FALSE),0)</f>
        <v>0</v>
      </c>
      <c r="AN114" s="1">
        <f>IFERROR(VLOOKUP($B114,'Annexe 2'!$C$12:$N$262,'Annexe 2'!$H$1,FALSE),0)</f>
        <v>0</v>
      </c>
    </row>
    <row r="115" spans="1:40" x14ac:dyDescent="0.25">
      <c r="A115" s="1" t="str">
        <f t="shared" si="3"/>
        <v>-</v>
      </c>
      <c r="B115" s="21">
        <f>'Annexe 2'!C61</f>
        <v>0</v>
      </c>
      <c r="C115" s="1" t="s">
        <v>88</v>
      </c>
      <c r="G115" s="1" t="str">
        <f>IFERROR(VLOOKUP($B115,'Annexe 2'!$C$13:$S$79,'Annexe 2'!$S$1,FALSE),"-")</f>
        <v>-</v>
      </c>
      <c r="AB115" s="1">
        <f t="shared" si="4"/>
        <v>0</v>
      </c>
      <c r="AD115" s="1">
        <f>IFERROR(VLOOKUP($B115,'Annexe 2'!$C$12:$N$262,'Annexe 2'!$J$1,FALSE),0)</f>
        <v>0</v>
      </c>
      <c r="AE115" s="1">
        <f>IFERROR(VLOOKUP($B115,'Annexe 2'!$C$12:$N$262,'Annexe 2'!$I$1,FALSE),0)</f>
        <v>0</v>
      </c>
      <c r="AF115" s="27">
        <f>IFERROR(VLOOKUP($B115,'Annexe 2'!$C$12:$Z$262,'Annexe 2'!N$1,FALSE),0)</f>
        <v>0</v>
      </c>
      <c r="AG115" s="27">
        <f>IFERROR(VLOOKUP($B115,'Annexe 2'!$C$12:$Z$262,'Annexe 2'!O$1,FALSE),0)</f>
        <v>0</v>
      </c>
      <c r="AH115" s="27">
        <f>IFERROR(VLOOKUP($B115,'Annexe 2'!$C$12:$Z$262,'Annexe 2'!P$1,FALSE),0)</f>
        <v>0</v>
      </c>
      <c r="AI115" s="1">
        <f t="shared" si="5"/>
        <v>0</v>
      </c>
      <c r="AL115" s="26">
        <f>IFERROR(VLOOKUP($B115,'Annexe 2'!$C$12:$N$262,'Annexe 2'!$K$1,FALSE),0)</f>
        <v>0</v>
      </c>
      <c r="AN115" s="1">
        <f>IFERROR(VLOOKUP($B115,'Annexe 2'!$C$12:$N$262,'Annexe 2'!$H$1,FALSE),0)</f>
        <v>0</v>
      </c>
    </row>
    <row r="116" spans="1:40" x14ac:dyDescent="0.25">
      <c r="A116" s="1" t="str">
        <f t="shared" si="3"/>
        <v>-</v>
      </c>
      <c r="B116" s="21">
        <f>'Annexe 2'!C62</f>
        <v>0</v>
      </c>
      <c r="C116" s="1" t="s">
        <v>88</v>
      </c>
      <c r="G116" s="1" t="str">
        <f>IFERROR(VLOOKUP($B116,'Annexe 2'!$C$13:$S$79,'Annexe 2'!$S$1,FALSE),"-")</f>
        <v>-</v>
      </c>
      <c r="AB116" s="1">
        <f t="shared" si="4"/>
        <v>0</v>
      </c>
      <c r="AD116" s="1">
        <f>IFERROR(VLOOKUP($B116,'Annexe 2'!$C$12:$N$262,'Annexe 2'!$J$1,FALSE),0)</f>
        <v>0</v>
      </c>
      <c r="AE116" s="1">
        <f>IFERROR(VLOOKUP($B116,'Annexe 2'!$C$12:$N$262,'Annexe 2'!$I$1,FALSE),0)</f>
        <v>0</v>
      </c>
      <c r="AF116" s="27">
        <f>IFERROR(VLOOKUP($B116,'Annexe 2'!$C$12:$Z$262,'Annexe 2'!N$1,FALSE),0)</f>
        <v>0</v>
      </c>
      <c r="AG116" s="27">
        <f>IFERROR(VLOOKUP($B116,'Annexe 2'!$C$12:$Z$262,'Annexe 2'!O$1,FALSE),0)</f>
        <v>0</v>
      </c>
      <c r="AH116" s="27">
        <f>IFERROR(VLOOKUP($B116,'Annexe 2'!$C$12:$Z$262,'Annexe 2'!P$1,FALSE),0)</f>
        <v>0</v>
      </c>
      <c r="AI116" s="1">
        <f t="shared" si="5"/>
        <v>0</v>
      </c>
      <c r="AL116" s="26">
        <f>IFERROR(VLOOKUP($B116,'Annexe 2'!$C$12:$N$262,'Annexe 2'!$K$1,FALSE),0)</f>
        <v>0</v>
      </c>
      <c r="AN116" s="1">
        <f>IFERROR(VLOOKUP($B116,'Annexe 2'!$C$12:$N$262,'Annexe 2'!$H$1,FALSE),0)</f>
        <v>0</v>
      </c>
    </row>
    <row r="117" spans="1:40" x14ac:dyDescent="0.25">
      <c r="A117" s="1" t="str">
        <f t="shared" si="3"/>
        <v>-</v>
      </c>
      <c r="B117" s="21">
        <f>'Annexe 2'!C63</f>
        <v>0</v>
      </c>
      <c r="C117" s="1" t="s">
        <v>88</v>
      </c>
      <c r="G117" s="1" t="str">
        <f>IFERROR(VLOOKUP($B117,'Annexe 2'!$C$13:$S$79,'Annexe 2'!$S$1,FALSE),"-")</f>
        <v>-</v>
      </c>
      <c r="AB117" s="1">
        <f t="shared" si="4"/>
        <v>0</v>
      </c>
      <c r="AD117" s="1">
        <f>IFERROR(VLOOKUP($B117,'Annexe 2'!$C$12:$N$262,'Annexe 2'!$J$1,FALSE),0)</f>
        <v>0</v>
      </c>
      <c r="AE117" s="1">
        <f>IFERROR(VLOOKUP($B117,'Annexe 2'!$C$12:$N$262,'Annexe 2'!$I$1,FALSE),0)</f>
        <v>0</v>
      </c>
      <c r="AF117" s="27">
        <f>IFERROR(VLOOKUP($B117,'Annexe 2'!$C$12:$Z$262,'Annexe 2'!N$1,FALSE),0)</f>
        <v>0</v>
      </c>
      <c r="AG117" s="27">
        <f>IFERROR(VLOOKUP($B117,'Annexe 2'!$C$12:$Z$262,'Annexe 2'!O$1,FALSE),0)</f>
        <v>0</v>
      </c>
      <c r="AH117" s="27">
        <f>IFERROR(VLOOKUP($B117,'Annexe 2'!$C$12:$Z$262,'Annexe 2'!P$1,FALSE),0)</f>
        <v>0</v>
      </c>
      <c r="AI117" s="1">
        <f t="shared" si="5"/>
        <v>0</v>
      </c>
      <c r="AL117" s="26">
        <f>IFERROR(VLOOKUP($B117,'Annexe 2'!$C$12:$N$262,'Annexe 2'!$K$1,FALSE),0)</f>
        <v>0</v>
      </c>
      <c r="AN117" s="1">
        <f>IFERROR(VLOOKUP($B117,'Annexe 2'!$C$12:$N$262,'Annexe 2'!$H$1,FALSE),0)</f>
        <v>0</v>
      </c>
    </row>
    <row r="118" spans="1:40" x14ac:dyDescent="0.25">
      <c r="A118" s="1" t="str">
        <f t="shared" si="3"/>
        <v>-</v>
      </c>
      <c r="B118" s="21">
        <f>'Annexe 2'!C64</f>
        <v>0</v>
      </c>
      <c r="C118" s="1" t="s">
        <v>88</v>
      </c>
      <c r="G118" s="1" t="str">
        <f>IFERROR(VLOOKUP($B118,'Annexe 2'!$C$13:$S$79,'Annexe 2'!$S$1,FALSE),"-")</f>
        <v>-</v>
      </c>
      <c r="AB118" s="1">
        <f t="shared" si="4"/>
        <v>0</v>
      </c>
      <c r="AD118" s="1">
        <f>IFERROR(VLOOKUP($B118,'Annexe 2'!$C$12:$N$262,'Annexe 2'!$J$1,FALSE),0)</f>
        <v>0</v>
      </c>
      <c r="AE118" s="1">
        <f>IFERROR(VLOOKUP($B118,'Annexe 2'!$C$12:$N$262,'Annexe 2'!$I$1,FALSE),0)</f>
        <v>0</v>
      </c>
      <c r="AF118" s="27">
        <f>IFERROR(VLOOKUP($B118,'Annexe 2'!$C$12:$Z$262,'Annexe 2'!N$1,FALSE),0)</f>
        <v>0</v>
      </c>
      <c r="AG118" s="27">
        <f>IFERROR(VLOOKUP($B118,'Annexe 2'!$C$12:$Z$262,'Annexe 2'!O$1,FALSE),0)</f>
        <v>0</v>
      </c>
      <c r="AH118" s="27">
        <f>IFERROR(VLOOKUP($B118,'Annexe 2'!$C$12:$Z$262,'Annexe 2'!P$1,FALSE),0)</f>
        <v>0</v>
      </c>
      <c r="AI118" s="1">
        <f t="shared" si="5"/>
        <v>0</v>
      </c>
      <c r="AL118" s="26">
        <f>IFERROR(VLOOKUP($B118,'Annexe 2'!$C$12:$N$262,'Annexe 2'!$K$1,FALSE),0)</f>
        <v>0</v>
      </c>
      <c r="AN118" s="1">
        <f>IFERROR(VLOOKUP($B118,'Annexe 2'!$C$12:$N$262,'Annexe 2'!$H$1,FALSE),0)</f>
        <v>0</v>
      </c>
    </row>
    <row r="119" spans="1:40" x14ac:dyDescent="0.25">
      <c r="A119" s="1" t="str">
        <f t="shared" si="3"/>
        <v>-</v>
      </c>
      <c r="B119" s="21">
        <f>'Annexe 2'!C65</f>
        <v>0</v>
      </c>
      <c r="C119" s="1" t="s">
        <v>88</v>
      </c>
      <c r="G119" s="1" t="str">
        <f>IFERROR(VLOOKUP($B119,'Annexe 2'!$C$13:$S$79,'Annexe 2'!$S$1,FALSE),"-")</f>
        <v>-</v>
      </c>
      <c r="AB119" s="1">
        <f t="shared" si="4"/>
        <v>0</v>
      </c>
      <c r="AD119" s="1">
        <f>IFERROR(VLOOKUP($B119,'Annexe 2'!$C$12:$N$262,'Annexe 2'!$J$1,FALSE),0)</f>
        <v>0</v>
      </c>
      <c r="AE119" s="1">
        <f>IFERROR(VLOOKUP($B119,'Annexe 2'!$C$12:$N$262,'Annexe 2'!$I$1,FALSE),0)</f>
        <v>0</v>
      </c>
      <c r="AF119" s="27">
        <f>IFERROR(VLOOKUP($B119,'Annexe 2'!$C$12:$Z$262,'Annexe 2'!N$1,FALSE),0)</f>
        <v>0</v>
      </c>
      <c r="AG119" s="27">
        <f>IFERROR(VLOOKUP($B119,'Annexe 2'!$C$12:$Z$262,'Annexe 2'!O$1,FALSE),0)</f>
        <v>0</v>
      </c>
      <c r="AH119" s="27">
        <f>IFERROR(VLOOKUP($B119,'Annexe 2'!$C$12:$Z$262,'Annexe 2'!P$1,FALSE),0)</f>
        <v>0</v>
      </c>
      <c r="AI119" s="1">
        <f t="shared" si="5"/>
        <v>0</v>
      </c>
      <c r="AL119" s="26">
        <f>IFERROR(VLOOKUP($B119,'Annexe 2'!$C$12:$N$262,'Annexe 2'!$K$1,FALSE),0)</f>
        <v>0</v>
      </c>
      <c r="AN119" s="1">
        <f>IFERROR(VLOOKUP($B119,'Annexe 2'!$C$12:$N$262,'Annexe 2'!$H$1,FALSE),0)</f>
        <v>0</v>
      </c>
    </row>
    <row r="120" spans="1:40" x14ac:dyDescent="0.25">
      <c r="A120" s="1" t="str">
        <f t="shared" si="3"/>
        <v>-</v>
      </c>
      <c r="B120" s="21">
        <f>'Annexe 2'!C66</f>
        <v>0</v>
      </c>
      <c r="C120" s="1" t="s">
        <v>88</v>
      </c>
      <c r="G120" s="1" t="str">
        <f>IFERROR(VLOOKUP($B120,'Annexe 2'!$C$13:$S$79,'Annexe 2'!$S$1,FALSE),"-")</f>
        <v>-</v>
      </c>
      <c r="AB120" s="1">
        <f t="shared" si="4"/>
        <v>0</v>
      </c>
      <c r="AD120" s="1">
        <f>IFERROR(VLOOKUP($B120,'Annexe 2'!$C$12:$N$262,'Annexe 2'!$J$1,FALSE),0)</f>
        <v>0</v>
      </c>
      <c r="AE120" s="1">
        <f>IFERROR(VLOOKUP($B120,'Annexe 2'!$C$12:$N$262,'Annexe 2'!$I$1,FALSE),0)</f>
        <v>0</v>
      </c>
      <c r="AF120" s="27">
        <f>IFERROR(VLOOKUP($B120,'Annexe 2'!$C$12:$Z$262,'Annexe 2'!N$1,FALSE),0)</f>
        <v>0</v>
      </c>
      <c r="AG120" s="27">
        <f>IFERROR(VLOOKUP($B120,'Annexe 2'!$C$12:$Z$262,'Annexe 2'!O$1,FALSE),0)</f>
        <v>0</v>
      </c>
      <c r="AH120" s="27">
        <f>IFERROR(VLOOKUP($B120,'Annexe 2'!$C$12:$Z$262,'Annexe 2'!P$1,FALSE),0)</f>
        <v>0</v>
      </c>
      <c r="AI120" s="1">
        <f t="shared" si="5"/>
        <v>0</v>
      </c>
      <c r="AL120" s="26">
        <f>IFERROR(VLOOKUP($B120,'Annexe 2'!$C$12:$N$262,'Annexe 2'!$K$1,FALSE),0)</f>
        <v>0</v>
      </c>
      <c r="AN120" s="1">
        <f>IFERROR(VLOOKUP($B120,'Annexe 2'!$C$12:$N$262,'Annexe 2'!$H$1,FALSE),0)</f>
        <v>0</v>
      </c>
    </row>
    <row r="121" spans="1:40" x14ac:dyDescent="0.25">
      <c r="A121" s="1" t="str">
        <f t="shared" si="3"/>
        <v>-</v>
      </c>
      <c r="B121" s="21">
        <f>'Annexe 2'!C67</f>
        <v>0</v>
      </c>
      <c r="C121" s="1" t="s">
        <v>88</v>
      </c>
      <c r="G121" s="1" t="str">
        <f>IFERROR(VLOOKUP($B121,'Annexe 2'!$C$13:$S$79,'Annexe 2'!$S$1,FALSE),"-")</f>
        <v>-</v>
      </c>
      <c r="AB121" s="1">
        <f t="shared" si="4"/>
        <v>0</v>
      </c>
      <c r="AD121" s="1">
        <f>IFERROR(VLOOKUP($B121,'Annexe 2'!$C$12:$N$262,'Annexe 2'!$J$1,FALSE),0)</f>
        <v>0</v>
      </c>
      <c r="AE121" s="1">
        <f>IFERROR(VLOOKUP($B121,'Annexe 2'!$C$12:$N$262,'Annexe 2'!$I$1,FALSE),0)</f>
        <v>0</v>
      </c>
      <c r="AF121" s="27">
        <f>IFERROR(VLOOKUP($B121,'Annexe 2'!$C$12:$Z$262,'Annexe 2'!N$1,FALSE),0)</f>
        <v>0</v>
      </c>
      <c r="AG121" s="27">
        <f>IFERROR(VLOOKUP($B121,'Annexe 2'!$C$12:$Z$262,'Annexe 2'!O$1,FALSE),0)</f>
        <v>0</v>
      </c>
      <c r="AH121" s="27">
        <f>IFERROR(VLOOKUP($B121,'Annexe 2'!$C$12:$Z$262,'Annexe 2'!P$1,FALSE),0)</f>
        <v>0</v>
      </c>
      <c r="AI121" s="1">
        <f t="shared" si="5"/>
        <v>0</v>
      </c>
      <c r="AL121" s="26">
        <f>IFERROR(VLOOKUP($B121,'Annexe 2'!$C$12:$N$262,'Annexe 2'!$K$1,FALSE),0)</f>
        <v>0</v>
      </c>
      <c r="AN121" s="1">
        <f>IFERROR(VLOOKUP($B121,'Annexe 2'!$C$12:$N$262,'Annexe 2'!$H$1,FALSE),0)</f>
        <v>0</v>
      </c>
    </row>
    <row r="122" spans="1:40" x14ac:dyDescent="0.25">
      <c r="A122" s="1" t="str">
        <f t="shared" si="3"/>
        <v>-</v>
      </c>
      <c r="B122" s="21">
        <f>'Annexe 2'!C68</f>
        <v>0</v>
      </c>
      <c r="C122" s="1" t="s">
        <v>88</v>
      </c>
      <c r="G122" s="1" t="str">
        <f>IFERROR(VLOOKUP($B122,'Annexe 2'!$C$13:$S$79,'Annexe 2'!$S$1,FALSE),"-")</f>
        <v>-</v>
      </c>
      <c r="AB122" s="1">
        <f t="shared" si="4"/>
        <v>0</v>
      </c>
      <c r="AD122" s="1">
        <f>IFERROR(VLOOKUP($B122,'Annexe 2'!$C$12:$N$262,'Annexe 2'!$J$1,FALSE),0)</f>
        <v>0</v>
      </c>
      <c r="AE122" s="1">
        <f>IFERROR(VLOOKUP($B122,'Annexe 2'!$C$12:$N$262,'Annexe 2'!$I$1,FALSE),0)</f>
        <v>0</v>
      </c>
      <c r="AF122" s="27">
        <f>IFERROR(VLOOKUP($B122,'Annexe 2'!$C$12:$Z$262,'Annexe 2'!N$1,FALSE),0)</f>
        <v>0</v>
      </c>
      <c r="AG122" s="27">
        <f>IFERROR(VLOOKUP($B122,'Annexe 2'!$C$12:$Z$262,'Annexe 2'!O$1,FALSE),0)</f>
        <v>0</v>
      </c>
      <c r="AH122" s="27">
        <f>IFERROR(VLOOKUP($B122,'Annexe 2'!$C$12:$Z$262,'Annexe 2'!P$1,FALSE),0)</f>
        <v>0</v>
      </c>
      <c r="AI122" s="1">
        <f t="shared" si="5"/>
        <v>0</v>
      </c>
      <c r="AL122" s="26">
        <f>IFERROR(VLOOKUP($B122,'Annexe 2'!$C$12:$N$262,'Annexe 2'!$K$1,FALSE),0)</f>
        <v>0</v>
      </c>
      <c r="AN122" s="1">
        <f>IFERROR(VLOOKUP($B122,'Annexe 2'!$C$12:$N$262,'Annexe 2'!$H$1,FALSE),0)</f>
        <v>0</v>
      </c>
    </row>
    <row r="123" spans="1:40" x14ac:dyDescent="0.25">
      <c r="A123" s="1" t="str">
        <f t="shared" si="3"/>
        <v>-</v>
      </c>
      <c r="B123" s="21">
        <f>'Annexe 2'!C69</f>
        <v>0</v>
      </c>
      <c r="C123" s="1" t="s">
        <v>88</v>
      </c>
      <c r="G123" s="1" t="str">
        <f>IFERROR(VLOOKUP($B123,'Annexe 2'!$C$13:$S$79,'Annexe 2'!$S$1,FALSE),"-")</f>
        <v>-</v>
      </c>
      <c r="AB123" s="1">
        <f t="shared" si="4"/>
        <v>0</v>
      </c>
      <c r="AD123" s="1">
        <f>IFERROR(VLOOKUP($B123,'Annexe 2'!$C$12:$N$262,'Annexe 2'!$J$1,FALSE),0)</f>
        <v>0</v>
      </c>
      <c r="AE123" s="1">
        <f>IFERROR(VLOOKUP($B123,'Annexe 2'!$C$12:$N$262,'Annexe 2'!$I$1,FALSE),0)</f>
        <v>0</v>
      </c>
      <c r="AF123" s="27">
        <f>IFERROR(VLOOKUP($B123,'Annexe 2'!$C$12:$Z$262,'Annexe 2'!N$1,FALSE),0)</f>
        <v>0</v>
      </c>
      <c r="AG123" s="27">
        <f>IFERROR(VLOOKUP($B123,'Annexe 2'!$C$12:$Z$262,'Annexe 2'!O$1,FALSE),0)</f>
        <v>0</v>
      </c>
      <c r="AH123" s="27">
        <f>IFERROR(VLOOKUP($B123,'Annexe 2'!$C$12:$Z$262,'Annexe 2'!P$1,FALSE),0)</f>
        <v>0</v>
      </c>
      <c r="AI123" s="1">
        <f t="shared" si="5"/>
        <v>0</v>
      </c>
      <c r="AL123" s="26">
        <f>IFERROR(VLOOKUP($B123,'Annexe 2'!$C$12:$N$262,'Annexe 2'!$K$1,FALSE),0)</f>
        <v>0</v>
      </c>
      <c r="AN123" s="1">
        <f>IFERROR(VLOOKUP($B123,'Annexe 2'!$C$12:$N$262,'Annexe 2'!$H$1,FALSE),0)</f>
        <v>0</v>
      </c>
    </row>
    <row r="124" spans="1:40" x14ac:dyDescent="0.25">
      <c r="A124" s="1" t="str">
        <f t="shared" si="3"/>
        <v>-</v>
      </c>
      <c r="B124" s="21">
        <f>'Annexe 2'!C70</f>
        <v>0</v>
      </c>
      <c r="C124" s="1" t="s">
        <v>88</v>
      </c>
      <c r="G124" s="1" t="str">
        <f>IFERROR(VLOOKUP($B124,'Annexe 2'!$C$13:$S$79,'Annexe 2'!$S$1,FALSE),"-")</f>
        <v>-</v>
      </c>
      <c r="AB124" s="1">
        <f t="shared" si="4"/>
        <v>0</v>
      </c>
      <c r="AD124" s="1">
        <f>IFERROR(VLOOKUP($B124,'Annexe 2'!$C$12:$N$262,'Annexe 2'!$J$1,FALSE),0)</f>
        <v>0</v>
      </c>
      <c r="AE124" s="1">
        <f>IFERROR(VLOOKUP($B124,'Annexe 2'!$C$12:$N$262,'Annexe 2'!$I$1,FALSE),0)</f>
        <v>0</v>
      </c>
      <c r="AF124" s="27">
        <f>IFERROR(VLOOKUP($B124,'Annexe 2'!$C$12:$Z$262,'Annexe 2'!N$1,FALSE),0)</f>
        <v>0</v>
      </c>
      <c r="AG124" s="27">
        <f>IFERROR(VLOOKUP($B124,'Annexe 2'!$C$12:$Z$262,'Annexe 2'!O$1,FALSE),0)</f>
        <v>0</v>
      </c>
      <c r="AH124" s="27">
        <f>IFERROR(VLOOKUP($B124,'Annexe 2'!$C$12:$Z$262,'Annexe 2'!P$1,FALSE),0)</f>
        <v>0</v>
      </c>
      <c r="AI124" s="1">
        <f t="shared" si="5"/>
        <v>0</v>
      </c>
      <c r="AL124" s="26">
        <f>IFERROR(VLOOKUP($B124,'Annexe 2'!$C$12:$N$262,'Annexe 2'!$K$1,FALSE),0)</f>
        <v>0</v>
      </c>
      <c r="AN124" s="1">
        <f>IFERROR(VLOOKUP($B124,'Annexe 2'!$C$12:$N$262,'Annexe 2'!$H$1,FALSE),0)</f>
        <v>0</v>
      </c>
    </row>
    <row r="125" spans="1:40" x14ac:dyDescent="0.25">
      <c r="A125" s="1" t="str">
        <f t="shared" si="3"/>
        <v>-</v>
      </c>
      <c r="B125" s="21">
        <f>'Annexe 2'!C71</f>
        <v>0</v>
      </c>
      <c r="C125" s="1" t="s">
        <v>88</v>
      </c>
      <c r="G125" s="1" t="str">
        <f>IFERROR(VLOOKUP($B125,'Annexe 2'!$C$13:$S$79,'Annexe 2'!$S$1,FALSE),"-")</f>
        <v>-</v>
      </c>
      <c r="AB125" s="1">
        <f t="shared" si="4"/>
        <v>0</v>
      </c>
      <c r="AD125" s="1">
        <f>IFERROR(VLOOKUP($B125,'Annexe 2'!$C$12:$N$262,'Annexe 2'!$J$1,FALSE),0)</f>
        <v>0</v>
      </c>
      <c r="AE125" s="1">
        <f>IFERROR(VLOOKUP($B125,'Annexe 2'!$C$12:$N$262,'Annexe 2'!$I$1,FALSE),0)</f>
        <v>0</v>
      </c>
      <c r="AF125" s="27">
        <f>IFERROR(VLOOKUP($B125,'Annexe 2'!$C$12:$Z$262,'Annexe 2'!N$1,FALSE),0)</f>
        <v>0</v>
      </c>
      <c r="AG125" s="27">
        <f>IFERROR(VLOOKUP($B125,'Annexe 2'!$C$12:$Z$262,'Annexe 2'!O$1,FALSE),0)</f>
        <v>0</v>
      </c>
      <c r="AH125" s="27">
        <f>IFERROR(VLOOKUP($B125,'Annexe 2'!$C$12:$Z$262,'Annexe 2'!P$1,FALSE),0)</f>
        <v>0</v>
      </c>
      <c r="AI125" s="1">
        <f t="shared" si="5"/>
        <v>0</v>
      </c>
      <c r="AL125" s="26">
        <f>IFERROR(VLOOKUP($B125,'Annexe 2'!$C$12:$N$262,'Annexe 2'!$K$1,FALSE),0)</f>
        <v>0</v>
      </c>
      <c r="AN125" s="1">
        <f>IFERROR(VLOOKUP($B125,'Annexe 2'!$C$12:$N$262,'Annexe 2'!$H$1,FALSE),0)</f>
        <v>0</v>
      </c>
    </row>
    <row r="126" spans="1:40" x14ac:dyDescent="0.25">
      <c r="A126" s="1" t="str">
        <f t="shared" si="3"/>
        <v>-</v>
      </c>
      <c r="B126" s="21">
        <f>'Annexe 2'!C72</f>
        <v>0</v>
      </c>
      <c r="C126" s="1" t="s">
        <v>88</v>
      </c>
      <c r="G126" s="1" t="str">
        <f>IFERROR(VLOOKUP($B126,'Annexe 2'!$C$13:$S$79,'Annexe 2'!$S$1,FALSE),"-")</f>
        <v>-</v>
      </c>
      <c r="AB126" s="1">
        <f t="shared" si="4"/>
        <v>0</v>
      </c>
      <c r="AD126" s="1">
        <f>IFERROR(VLOOKUP($B126,'Annexe 2'!$C$12:$N$262,'Annexe 2'!$J$1,FALSE),0)</f>
        <v>0</v>
      </c>
      <c r="AE126" s="1">
        <f>IFERROR(VLOOKUP($B126,'Annexe 2'!$C$12:$N$262,'Annexe 2'!$I$1,FALSE),0)</f>
        <v>0</v>
      </c>
      <c r="AF126" s="27">
        <f>IFERROR(VLOOKUP($B126,'Annexe 2'!$C$12:$Z$262,'Annexe 2'!N$1,FALSE),0)</f>
        <v>0</v>
      </c>
      <c r="AG126" s="27">
        <f>IFERROR(VLOOKUP($B126,'Annexe 2'!$C$12:$Z$262,'Annexe 2'!O$1,FALSE),0)</f>
        <v>0</v>
      </c>
      <c r="AH126" s="27">
        <f>IFERROR(VLOOKUP($B126,'Annexe 2'!$C$12:$Z$262,'Annexe 2'!P$1,FALSE),0)</f>
        <v>0</v>
      </c>
      <c r="AI126" s="1">
        <f t="shared" si="5"/>
        <v>0</v>
      </c>
      <c r="AL126" s="26">
        <f>IFERROR(VLOOKUP($B126,'Annexe 2'!$C$12:$N$262,'Annexe 2'!$K$1,FALSE),0)</f>
        <v>0</v>
      </c>
      <c r="AN126" s="1">
        <f>IFERROR(VLOOKUP($B126,'Annexe 2'!$C$12:$N$262,'Annexe 2'!$H$1,FALSE),0)</f>
        <v>0</v>
      </c>
    </row>
    <row r="127" spans="1:40" x14ac:dyDescent="0.25">
      <c r="A127" s="1" t="str">
        <f t="shared" si="3"/>
        <v>-</v>
      </c>
      <c r="B127" s="21">
        <f>'Annexe 2'!C73</f>
        <v>0</v>
      </c>
      <c r="C127" s="1" t="s">
        <v>88</v>
      </c>
      <c r="G127" s="1" t="str">
        <f>IFERROR(VLOOKUP($B127,'Annexe 2'!$C$13:$S$79,'Annexe 2'!$S$1,FALSE),"-")</f>
        <v>-</v>
      </c>
      <c r="AB127" s="1">
        <f t="shared" si="4"/>
        <v>0</v>
      </c>
      <c r="AD127" s="1">
        <f>IFERROR(VLOOKUP($B127,'Annexe 2'!$C$12:$N$262,'Annexe 2'!$J$1,FALSE),0)</f>
        <v>0</v>
      </c>
      <c r="AE127" s="1">
        <f>IFERROR(VLOOKUP($B127,'Annexe 2'!$C$12:$N$262,'Annexe 2'!$I$1,FALSE),0)</f>
        <v>0</v>
      </c>
      <c r="AF127" s="27">
        <f>IFERROR(VLOOKUP($B127,'Annexe 2'!$C$12:$Z$262,'Annexe 2'!N$1,FALSE),0)</f>
        <v>0</v>
      </c>
      <c r="AG127" s="27">
        <f>IFERROR(VLOOKUP($B127,'Annexe 2'!$C$12:$Z$262,'Annexe 2'!O$1,FALSE),0)</f>
        <v>0</v>
      </c>
      <c r="AH127" s="27">
        <f>IFERROR(VLOOKUP($B127,'Annexe 2'!$C$12:$Z$262,'Annexe 2'!P$1,FALSE),0)</f>
        <v>0</v>
      </c>
      <c r="AI127" s="1">
        <f t="shared" si="5"/>
        <v>0</v>
      </c>
      <c r="AL127" s="26">
        <f>IFERROR(VLOOKUP($B127,'Annexe 2'!$C$12:$N$262,'Annexe 2'!$K$1,FALSE),0)</f>
        <v>0</v>
      </c>
      <c r="AN127" s="1">
        <f>IFERROR(VLOOKUP($B127,'Annexe 2'!$C$12:$N$262,'Annexe 2'!$H$1,FALSE),0)</f>
        <v>0</v>
      </c>
    </row>
    <row r="128" spans="1:40" x14ac:dyDescent="0.25">
      <c r="A128" s="1" t="str">
        <f t="shared" si="3"/>
        <v>-</v>
      </c>
      <c r="B128" s="21">
        <f>'Annexe 2'!C74</f>
        <v>0</v>
      </c>
      <c r="C128" s="1" t="s">
        <v>88</v>
      </c>
      <c r="G128" s="1" t="str">
        <f>IFERROR(VLOOKUP($B128,'Annexe 2'!$C$13:$S$79,'Annexe 2'!$S$1,FALSE),"-")</f>
        <v>-</v>
      </c>
      <c r="AB128" s="1">
        <f t="shared" si="4"/>
        <v>0</v>
      </c>
      <c r="AD128" s="1">
        <f>IFERROR(VLOOKUP($B128,'Annexe 2'!$C$12:$N$262,'Annexe 2'!$J$1,FALSE),0)</f>
        <v>0</v>
      </c>
      <c r="AE128" s="1">
        <f>IFERROR(VLOOKUP($B128,'Annexe 2'!$C$12:$N$262,'Annexe 2'!$I$1,FALSE),0)</f>
        <v>0</v>
      </c>
      <c r="AF128" s="27">
        <f>IFERROR(VLOOKUP($B128,'Annexe 2'!$C$12:$Z$262,'Annexe 2'!N$1,FALSE),0)</f>
        <v>0</v>
      </c>
      <c r="AG128" s="27">
        <f>IFERROR(VLOOKUP($B128,'Annexe 2'!$C$12:$Z$262,'Annexe 2'!O$1,FALSE),0)</f>
        <v>0</v>
      </c>
      <c r="AH128" s="27">
        <f>IFERROR(VLOOKUP($B128,'Annexe 2'!$C$12:$Z$262,'Annexe 2'!P$1,FALSE),0)</f>
        <v>0</v>
      </c>
      <c r="AI128" s="1">
        <f t="shared" si="5"/>
        <v>0</v>
      </c>
      <c r="AL128" s="26">
        <f>IFERROR(VLOOKUP($B128,'Annexe 2'!$C$12:$N$262,'Annexe 2'!$K$1,FALSE),0)</f>
        <v>0</v>
      </c>
      <c r="AN128" s="1">
        <f>IFERROR(VLOOKUP($B128,'Annexe 2'!$C$12:$N$262,'Annexe 2'!$H$1,FALSE),0)</f>
        <v>0</v>
      </c>
    </row>
    <row r="129" spans="1:40" x14ac:dyDescent="0.25">
      <c r="A129" s="1" t="str">
        <f t="shared" si="3"/>
        <v>-</v>
      </c>
      <c r="B129" s="21">
        <f>'Annexe 2'!C75</f>
        <v>0</v>
      </c>
      <c r="C129" s="1" t="s">
        <v>88</v>
      </c>
      <c r="G129" s="1" t="str">
        <f>IFERROR(VLOOKUP($B129,'Annexe 2'!$C$13:$S$79,'Annexe 2'!$S$1,FALSE),"-")</f>
        <v>-</v>
      </c>
      <c r="AB129" s="1">
        <f t="shared" si="4"/>
        <v>0</v>
      </c>
      <c r="AD129" s="1">
        <f>IFERROR(VLOOKUP($B129,'Annexe 2'!$C$12:$N$262,'Annexe 2'!$J$1,FALSE),0)</f>
        <v>0</v>
      </c>
      <c r="AE129" s="1">
        <f>IFERROR(VLOOKUP($B129,'Annexe 2'!$C$12:$N$262,'Annexe 2'!$I$1,FALSE),0)</f>
        <v>0</v>
      </c>
      <c r="AF129" s="27">
        <f>IFERROR(VLOOKUP($B129,'Annexe 2'!$C$12:$Z$262,'Annexe 2'!N$1,FALSE),0)</f>
        <v>0</v>
      </c>
      <c r="AG129" s="27">
        <f>IFERROR(VLOOKUP($B129,'Annexe 2'!$C$12:$Z$262,'Annexe 2'!O$1,FALSE),0)</f>
        <v>0</v>
      </c>
      <c r="AH129" s="27">
        <f>IFERROR(VLOOKUP($B129,'Annexe 2'!$C$12:$Z$262,'Annexe 2'!P$1,FALSE),0)</f>
        <v>0</v>
      </c>
      <c r="AI129" s="1">
        <f t="shared" si="5"/>
        <v>0</v>
      </c>
      <c r="AL129" s="26">
        <f>IFERROR(VLOOKUP($B129,'Annexe 2'!$C$12:$N$262,'Annexe 2'!$K$1,FALSE),0)</f>
        <v>0</v>
      </c>
      <c r="AN129" s="1">
        <f>IFERROR(VLOOKUP($B129,'Annexe 2'!$C$12:$N$262,'Annexe 2'!$H$1,FALSE),0)</f>
        <v>0</v>
      </c>
    </row>
    <row r="130" spans="1:40" x14ac:dyDescent="0.25">
      <c r="A130" s="1" t="str">
        <f t="shared" si="3"/>
        <v>-</v>
      </c>
      <c r="B130" s="21">
        <f>'Annexe 2'!C76</f>
        <v>0</v>
      </c>
      <c r="C130" s="1" t="s">
        <v>88</v>
      </c>
      <c r="G130" s="1" t="str">
        <f>IFERROR(VLOOKUP($B130,'Annexe 2'!$C$13:$S$79,'Annexe 2'!$S$1,FALSE),"-")</f>
        <v>-</v>
      </c>
      <c r="AB130" s="1">
        <f t="shared" si="4"/>
        <v>0</v>
      </c>
      <c r="AD130" s="1">
        <f>IFERROR(VLOOKUP($B130,'Annexe 2'!$C$12:$N$262,'Annexe 2'!$J$1,FALSE),0)</f>
        <v>0</v>
      </c>
      <c r="AE130" s="1">
        <f>IFERROR(VLOOKUP($B130,'Annexe 2'!$C$12:$N$262,'Annexe 2'!$I$1,FALSE),0)</f>
        <v>0</v>
      </c>
      <c r="AF130" s="27">
        <f>IFERROR(VLOOKUP($B130,'Annexe 2'!$C$12:$Z$262,'Annexe 2'!N$1,FALSE),0)</f>
        <v>0</v>
      </c>
      <c r="AG130" s="27">
        <f>IFERROR(VLOOKUP($B130,'Annexe 2'!$C$12:$Z$262,'Annexe 2'!O$1,FALSE),0)</f>
        <v>0</v>
      </c>
      <c r="AH130" s="27">
        <f>IFERROR(VLOOKUP($B130,'Annexe 2'!$C$12:$Z$262,'Annexe 2'!P$1,FALSE),0)</f>
        <v>0</v>
      </c>
      <c r="AI130" s="1">
        <f t="shared" si="5"/>
        <v>0</v>
      </c>
      <c r="AL130" s="26">
        <f>IFERROR(VLOOKUP($B130,'Annexe 2'!$C$12:$N$262,'Annexe 2'!$K$1,FALSE),0)</f>
        <v>0</v>
      </c>
      <c r="AN130" s="1">
        <f>IFERROR(VLOOKUP($B130,'Annexe 2'!$C$12:$N$262,'Annexe 2'!$H$1,FALSE),0)</f>
        <v>0</v>
      </c>
    </row>
    <row r="131" spans="1:40" s="24" customFormat="1" x14ac:dyDescent="0.25">
      <c r="A131" s="25"/>
      <c r="B131" s="25"/>
      <c r="D131" s="101"/>
      <c r="E131" s="101"/>
      <c r="F131" s="101"/>
      <c r="H131" s="101"/>
      <c r="I131" s="101"/>
      <c r="J131" s="101"/>
      <c r="K131" s="101"/>
      <c r="L131" s="101"/>
      <c r="M131" s="101"/>
      <c r="N131" s="101"/>
      <c r="O131" s="101"/>
      <c r="P131" s="101"/>
      <c r="Q131" s="101"/>
      <c r="R131" s="101"/>
      <c r="S131" s="101"/>
      <c r="T131" s="101"/>
      <c r="U131" s="101"/>
      <c r="V131" s="101"/>
      <c r="W131" s="101"/>
      <c r="X131" s="101"/>
      <c r="Y131" s="101"/>
      <c r="Z131" s="101"/>
      <c r="AA131" s="101"/>
      <c r="AC131" s="101"/>
      <c r="AJ131" s="101"/>
      <c r="AK131" s="101"/>
      <c r="AM131" s="101"/>
    </row>
    <row r="132" spans="1:40" s="24" customFormat="1" x14ac:dyDescent="0.25">
      <c r="A132" s="25"/>
      <c r="B132" s="25"/>
      <c r="D132" s="101"/>
      <c r="E132" s="101"/>
      <c r="F132" s="101"/>
      <c r="H132" s="101"/>
      <c r="I132" s="101"/>
      <c r="J132" s="101"/>
      <c r="K132" s="101"/>
      <c r="L132" s="101"/>
      <c r="M132" s="101"/>
      <c r="N132" s="101"/>
      <c r="O132" s="101"/>
      <c r="P132" s="101"/>
      <c r="Q132" s="101"/>
      <c r="R132" s="101"/>
      <c r="S132" s="101"/>
      <c r="T132" s="101"/>
      <c r="U132" s="101"/>
      <c r="V132" s="101"/>
      <c r="W132" s="101"/>
      <c r="X132" s="101"/>
      <c r="Y132" s="101"/>
      <c r="Z132" s="101"/>
      <c r="AA132" s="101"/>
      <c r="AC132" s="101"/>
      <c r="AJ132" s="101"/>
      <c r="AK132" s="101"/>
      <c r="AM132" s="101"/>
    </row>
    <row r="133" spans="1:40" s="24" customFormat="1" x14ac:dyDescent="0.25">
      <c r="A133" s="25"/>
      <c r="B133" s="25"/>
      <c r="D133" s="101"/>
      <c r="E133" s="101"/>
      <c r="F133" s="101"/>
      <c r="H133" s="101"/>
      <c r="I133" s="101"/>
      <c r="J133" s="101"/>
      <c r="K133" s="101"/>
      <c r="L133" s="101"/>
      <c r="M133" s="101"/>
      <c r="N133" s="101"/>
      <c r="O133" s="101"/>
      <c r="P133" s="101"/>
      <c r="Q133" s="101"/>
      <c r="R133" s="101"/>
      <c r="S133" s="101"/>
      <c r="T133" s="101"/>
      <c r="U133" s="101"/>
      <c r="V133" s="101"/>
      <c r="W133" s="101"/>
      <c r="X133" s="101"/>
      <c r="Y133" s="101"/>
      <c r="Z133" s="101"/>
      <c r="AA133" s="101"/>
      <c r="AC133" s="101"/>
      <c r="AJ133" s="101"/>
      <c r="AK133" s="101"/>
      <c r="AM133" s="10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229"/>
  <sheetViews>
    <sheetView workbookViewId="0">
      <selection activeCell="C2" sqref="C2:J2"/>
    </sheetView>
  </sheetViews>
  <sheetFormatPr baseColWidth="10" defaultRowHeight="15" x14ac:dyDescent="0.25"/>
  <cols>
    <col min="3" max="3" width="29.42578125" customWidth="1"/>
    <col min="4" max="4" width="15.28515625" style="110" bestFit="1" customWidth="1"/>
    <col min="5" max="5" width="13.85546875" bestFit="1" customWidth="1"/>
    <col min="6" max="6" width="12.5703125" bestFit="1" customWidth="1"/>
    <col min="7" max="7" width="21" bestFit="1" customWidth="1"/>
    <col min="8" max="8" width="19.7109375" bestFit="1" customWidth="1"/>
    <col min="9" max="9" width="16.7109375" style="110" bestFit="1" customWidth="1"/>
    <col min="10" max="10" width="11.28515625" bestFit="1" customWidth="1"/>
    <col min="11" max="12" width="18.85546875" bestFit="1" customWidth="1"/>
    <col min="13" max="13" width="20.140625" bestFit="1" customWidth="1"/>
    <col min="14" max="14" width="17.42578125" bestFit="1" customWidth="1"/>
    <col min="15" max="15" width="16.5703125" bestFit="1" customWidth="1"/>
    <col min="16" max="16" width="28.7109375" bestFit="1" customWidth="1"/>
    <col min="17" max="17" width="35.42578125" style="110" bestFit="1" customWidth="1"/>
    <col min="18" max="18" width="35.5703125" style="110" bestFit="1" customWidth="1"/>
    <col min="19" max="19" width="21.7109375" bestFit="1" customWidth="1"/>
  </cols>
  <sheetData>
    <row r="1" spans="1:20" x14ac:dyDescent="0.25">
      <c r="B1" s="1">
        <v>1</v>
      </c>
      <c r="C1" s="1">
        <v>2</v>
      </c>
      <c r="D1" s="112">
        <v>3</v>
      </c>
      <c r="E1" s="1">
        <v>4</v>
      </c>
      <c r="F1" s="1">
        <v>5</v>
      </c>
      <c r="G1" s="1">
        <v>6</v>
      </c>
      <c r="H1" s="1">
        <v>7</v>
      </c>
      <c r="I1" s="112">
        <v>8</v>
      </c>
      <c r="J1" s="1">
        <v>9</v>
      </c>
      <c r="K1" s="1">
        <v>10</v>
      </c>
      <c r="L1" s="1">
        <v>11</v>
      </c>
      <c r="M1" s="1">
        <v>12</v>
      </c>
      <c r="N1" s="1">
        <v>13</v>
      </c>
      <c r="O1" s="1">
        <v>14</v>
      </c>
      <c r="P1" s="1">
        <v>15</v>
      </c>
      <c r="Q1" s="112">
        <v>16</v>
      </c>
      <c r="R1" s="112">
        <v>17</v>
      </c>
      <c r="S1" s="1">
        <v>18</v>
      </c>
      <c r="T1" s="1">
        <v>19</v>
      </c>
    </row>
    <row r="2" spans="1:20" s="45" customFormat="1" x14ac:dyDescent="0.25">
      <c r="B2" s="28" t="s">
        <v>134</v>
      </c>
      <c r="C2" s="28" t="s">
        <v>48</v>
      </c>
      <c r="D2" s="113" t="s">
        <v>135</v>
      </c>
      <c r="E2" s="28" t="s">
        <v>136</v>
      </c>
      <c r="F2" s="28" t="s">
        <v>137</v>
      </c>
      <c r="G2" s="28" t="s">
        <v>138</v>
      </c>
      <c r="H2" s="28" t="s">
        <v>139</v>
      </c>
      <c r="I2" s="113" t="s">
        <v>140</v>
      </c>
      <c r="J2" s="28" t="s">
        <v>49</v>
      </c>
      <c r="K2" s="28" t="s">
        <v>141</v>
      </c>
      <c r="L2" s="28" t="s">
        <v>142</v>
      </c>
      <c r="M2" s="28" t="s">
        <v>97</v>
      </c>
      <c r="N2" s="28" t="s">
        <v>98</v>
      </c>
      <c r="O2" s="28" t="s">
        <v>143</v>
      </c>
      <c r="P2" s="28" t="s">
        <v>99</v>
      </c>
      <c r="Q2" s="113" t="s">
        <v>144</v>
      </c>
      <c r="R2" s="113" t="s">
        <v>145</v>
      </c>
      <c r="S2" s="28" t="s">
        <v>100</v>
      </c>
      <c r="T2" s="28" t="s">
        <v>101</v>
      </c>
    </row>
    <row r="3" spans="1:20" x14ac:dyDescent="0.25">
      <c r="A3">
        <v>1</v>
      </c>
      <c r="C3" s="46">
        <f>'Annexe 1 bis'!E6</f>
        <v>0</v>
      </c>
      <c r="E3" t="str">
        <f>IFERROR(VLOOKUP($C3,'Annexe 1'!$C$12:$S$79,'Annexe 1'!D$1,FALSE),"-")</f>
        <v>-</v>
      </c>
      <c r="F3" t="str">
        <f>IFERROR(VLOOKUP($C3,'Annexe 1'!$C$12:$S$79,'Annexe 1'!E$1,FALSE),"-")</f>
        <v>-</v>
      </c>
      <c r="G3" t="str">
        <f>IFERROR(VLOOKUP($C3,'Annexe 1'!$C$12:$S$79,'Annexe 1'!F$1,FALSE),"-")</f>
        <v>-</v>
      </c>
      <c r="H3" t="str">
        <f>IFERROR(VLOOKUP($C3,'Annexe 1'!$C$12:$S$79,'Annexe 1'!G$1,FALSE),"-")</f>
        <v>-</v>
      </c>
      <c r="J3" t="s">
        <v>87</v>
      </c>
      <c r="K3" t="s">
        <v>146</v>
      </c>
      <c r="L3" t="str">
        <f>IFERROR(VLOOKUP($C3,'Annexe 1'!$C$12:$J$79,'Annexe 1'!$J$1,FALSE),"")</f>
        <v/>
      </c>
      <c r="M3" s="47">
        <f>VLOOKUP(A3,'Annexe 1 bis'!$A:$J,6,FALSE)</f>
        <v>0</v>
      </c>
      <c r="N3" s="47">
        <f>VLOOKUP($A3,'Annexe 1 bis'!$A:$J,7,FALSE)</f>
        <v>0</v>
      </c>
      <c r="O3">
        <f t="shared" ref="O3:O67" si="0">N3-M3+1</f>
        <v>1</v>
      </c>
      <c r="P3" s="114">
        <f>VLOOKUP($A3,'Annexe 1 bis'!$A:$J,8,FALSE)</f>
        <v>0</v>
      </c>
      <c r="Q3" s="115"/>
      <c r="R3" s="115"/>
      <c r="S3" s="114">
        <f>VLOOKUP($A3,'Annexe 1 bis'!$A:$J,9,FALSE)</f>
        <v>0</v>
      </c>
      <c r="T3" s="114">
        <f>VLOOKUP($A3,'Annexe 1 bis'!$A:$J,10,FALSE)</f>
        <v>0</v>
      </c>
    </row>
    <row r="4" spans="1:20" x14ac:dyDescent="0.25">
      <c r="A4">
        <v>2</v>
      </c>
      <c r="C4" s="46">
        <f>'Annexe 1 bis'!E7</f>
        <v>0</v>
      </c>
      <c r="E4" t="str">
        <f>IFERROR(VLOOKUP($C4,'Annexe 1'!$C$12:$S$79,'Annexe 1'!D$1,FALSE),"-")</f>
        <v>-</v>
      </c>
      <c r="F4" t="str">
        <f>IFERROR(VLOOKUP($C4,'Annexe 1'!$C$12:$S$79,'Annexe 1'!E$1,FALSE),"-")</f>
        <v>-</v>
      </c>
      <c r="G4" t="str">
        <f>IFERROR(VLOOKUP($C4,'Annexe 1'!$C$12:$S$79,'Annexe 1'!F$1,FALSE),"-")</f>
        <v>-</v>
      </c>
      <c r="H4" t="str">
        <f>IFERROR(VLOOKUP($C4,'Annexe 1'!$C$12:$S$79,'Annexe 1'!G$1,FALSE),"-")</f>
        <v>-</v>
      </c>
      <c r="J4" t="s">
        <v>87</v>
      </c>
      <c r="K4" t="s">
        <v>146</v>
      </c>
      <c r="L4" t="str">
        <f>IFERROR(VLOOKUP($C4,'Annexe 1'!$C$12:$J$79,'Annexe 1'!$J$1,FALSE),"")</f>
        <v/>
      </c>
      <c r="M4" s="47">
        <f>VLOOKUP(A4,'Annexe 1 bis'!$A:$J,6,FALSE)</f>
        <v>0</v>
      </c>
      <c r="N4" s="47">
        <f>VLOOKUP(A4,'Annexe 1 bis'!$A:$J,7,FALSE)</f>
        <v>0</v>
      </c>
      <c r="O4">
        <f t="shared" si="0"/>
        <v>1</v>
      </c>
      <c r="P4" s="114">
        <f>VLOOKUP($A4,'Annexe 1 bis'!$A:$J,8,FALSE)</f>
        <v>0</v>
      </c>
      <c r="S4" s="114">
        <f>VLOOKUP($A4,'Annexe 1 bis'!$A:$J,9,FALSE)</f>
        <v>0</v>
      </c>
      <c r="T4" s="114">
        <f>VLOOKUP($A4,'Annexe 1 bis'!$A:$J,10,FALSE)</f>
        <v>0</v>
      </c>
    </row>
    <row r="5" spans="1:20" x14ac:dyDescent="0.25">
      <c r="A5">
        <v>3</v>
      </c>
      <c r="C5" s="46">
        <f>'Annexe 1 bis'!E8</f>
        <v>0</v>
      </c>
      <c r="E5" t="str">
        <f>IFERROR(VLOOKUP($C5,'Annexe 1'!$C$12:$S$79,'Annexe 1'!D$1,FALSE),"-")</f>
        <v>-</v>
      </c>
      <c r="F5" t="str">
        <f>IFERROR(VLOOKUP($C5,'Annexe 1'!$C$12:$S$79,'Annexe 1'!E$1,FALSE),"-")</f>
        <v>-</v>
      </c>
      <c r="G5" t="str">
        <f>IFERROR(VLOOKUP($C5,'Annexe 1'!$C$12:$S$79,'Annexe 1'!F$1,FALSE),"-")</f>
        <v>-</v>
      </c>
      <c r="H5" t="str">
        <f>IFERROR(VLOOKUP($C5,'Annexe 1'!$C$12:$S$79,'Annexe 1'!G$1,FALSE),"-")</f>
        <v>-</v>
      </c>
      <c r="J5" t="s">
        <v>87</v>
      </c>
      <c r="K5" t="s">
        <v>146</v>
      </c>
      <c r="L5" t="str">
        <f>IFERROR(VLOOKUP($C5,'Annexe 1'!$C$12:$J$79,'Annexe 1'!$J$1,FALSE),"")</f>
        <v/>
      </c>
      <c r="M5" s="47">
        <f>VLOOKUP(A5,'Annexe 1 bis'!$A:$J,6,FALSE)</f>
        <v>0</v>
      </c>
      <c r="N5" s="47">
        <f>VLOOKUP(A5,'Annexe 1 bis'!$A:$J,7,FALSE)</f>
        <v>0</v>
      </c>
      <c r="O5">
        <f t="shared" si="0"/>
        <v>1</v>
      </c>
      <c r="P5" s="114">
        <f>VLOOKUP($A5,'Annexe 1 bis'!$A:$J,8,FALSE)</f>
        <v>0</v>
      </c>
      <c r="S5" s="114">
        <f>VLOOKUP($A5,'Annexe 1 bis'!$A:$J,9,FALSE)</f>
        <v>0</v>
      </c>
      <c r="T5" s="114">
        <f>VLOOKUP($A5,'Annexe 1 bis'!$A:$J,10,FALSE)</f>
        <v>0</v>
      </c>
    </row>
    <row r="6" spans="1:20" x14ac:dyDescent="0.25">
      <c r="A6">
        <v>4</v>
      </c>
      <c r="C6" s="46">
        <f>'Annexe 1 bis'!E9</f>
        <v>0</v>
      </c>
      <c r="E6" t="str">
        <f>IFERROR(VLOOKUP($C6,'Annexe 1'!$C$12:$S$79,'Annexe 1'!D$1,FALSE),"-")</f>
        <v>-</v>
      </c>
      <c r="F6" t="str">
        <f>IFERROR(VLOOKUP($C6,'Annexe 1'!$C$12:$S$79,'Annexe 1'!E$1,FALSE),"-")</f>
        <v>-</v>
      </c>
      <c r="G6" t="str">
        <f>IFERROR(VLOOKUP($C6,'Annexe 1'!$C$12:$S$79,'Annexe 1'!F$1,FALSE),"-")</f>
        <v>-</v>
      </c>
      <c r="H6" t="str">
        <f>IFERROR(VLOOKUP($C6,'Annexe 1'!$C$12:$S$79,'Annexe 1'!G$1,FALSE),"-")</f>
        <v>-</v>
      </c>
      <c r="J6" t="s">
        <v>87</v>
      </c>
      <c r="K6" t="s">
        <v>146</v>
      </c>
      <c r="L6" t="str">
        <f>IFERROR(VLOOKUP($C6,'Annexe 1'!$C$12:$J$79,'Annexe 1'!$J$1,FALSE),"")</f>
        <v/>
      </c>
      <c r="M6" s="47">
        <f>VLOOKUP(A6,'Annexe 1 bis'!$A:$J,6,FALSE)</f>
        <v>0</v>
      </c>
      <c r="N6" s="47">
        <f>VLOOKUP(A6,'Annexe 1 bis'!$A:$J,7,FALSE)</f>
        <v>0</v>
      </c>
      <c r="O6">
        <f t="shared" si="0"/>
        <v>1</v>
      </c>
      <c r="P6" s="114">
        <f>VLOOKUP($A6,'Annexe 1 bis'!$A:$J,8,FALSE)</f>
        <v>0</v>
      </c>
      <c r="S6" s="114">
        <f>VLOOKUP($A6,'Annexe 1 bis'!$A:$J,9,FALSE)</f>
        <v>0</v>
      </c>
      <c r="T6" s="114">
        <f>VLOOKUP($A6,'Annexe 1 bis'!$A:$J,10,FALSE)</f>
        <v>0</v>
      </c>
    </row>
    <row r="7" spans="1:20" x14ac:dyDescent="0.25">
      <c r="A7">
        <v>5</v>
      </c>
      <c r="C7" s="46">
        <f>'Annexe 1 bis'!E10</f>
        <v>0</v>
      </c>
      <c r="E7" t="str">
        <f>IFERROR(VLOOKUP($C7,'Annexe 1'!$C$12:$S$79,'Annexe 1'!D$1,FALSE),"-")</f>
        <v>-</v>
      </c>
      <c r="F7" t="str">
        <f>IFERROR(VLOOKUP($C7,'Annexe 1'!$C$12:$S$79,'Annexe 1'!E$1,FALSE),"-")</f>
        <v>-</v>
      </c>
      <c r="G7" t="str">
        <f>IFERROR(VLOOKUP($C7,'Annexe 1'!$C$12:$S$79,'Annexe 1'!F$1,FALSE),"-")</f>
        <v>-</v>
      </c>
      <c r="H7" t="str">
        <f>IFERROR(VLOOKUP($C7,'Annexe 1'!$C$12:$S$79,'Annexe 1'!G$1,FALSE),"-")</f>
        <v>-</v>
      </c>
      <c r="J7" t="s">
        <v>87</v>
      </c>
      <c r="K7" t="s">
        <v>146</v>
      </c>
      <c r="L7" t="str">
        <f>IFERROR(VLOOKUP($C7,'Annexe 1'!$C$12:$J$79,'Annexe 1'!$J$1,FALSE),"")</f>
        <v/>
      </c>
      <c r="M7" s="47">
        <f>VLOOKUP(A7,'Annexe 1 bis'!$A:$J,6,FALSE)</f>
        <v>0</v>
      </c>
      <c r="N7" s="47">
        <f>VLOOKUP(A7,'Annexe 1 bis'!$A:$J,7,FALSE)</f>
        <v>0</v>
      </c>
      <c r="O7">
        <f t="shared" si="0"/>
        <v>1</v>
      </c>
      <c r="P7" s="114">
        <f>VLOOKUP($A7,'Annexe 1 bis'!$A:$J,8,FALSE)</f>
        <v>0</v>
      </c>
      <c r="S7" s="114">
        <f>VLOOKUP($A7,'Annexe 1 bis'!$A:$J,9,FALSE)</f>
        <v>0</v>
      </c>
      <c r="T7" s="114">
        <f>VLOOKUP($A7,'Annexe 1 bis'!$A:$J,10,FALSE)</f>
        <v>0</v>
      </c>
    </row>
    <row r="8" spans="1:20" x14ac:dyDescent="0.25">
      <c r="A8">
        <v>6</v>
      </c>
      <c r="C8" s="46">
        <f>'Annexe 1 bis'!E11</f>
        <v>0</v>
      </c>
      <c r="E8" t="str">
        <f>IFERROR(VLOOKUP($C8,'Annexe 1'!$C$12:$S$79,'Annexe 1'!D$1,FALSE),"-")</f>
        <v>-</v>
      </c>
      <c r="F8" t="str">
        <f>IFERROR(VLOOKUP($C8,'Annexe 1'!$C$12:$S$79,'Annexe 1'!E$1,FALSE),"-")</f>
        <v>-</v>
      </c>
      <c r="G8" t="str">
        <f>IFERROR(VLOOKUP($C8,'Annexe 1'!$C$12:$S$79,'Annexe 1'!F$1,FALSE),"-")</f>
        <v>-</v>
      </c>
      <c r="H8" t="str">
        <f>IFERROR(VLOOKUP($C8,'Annexe 1'!$C$12:$S$79,'Annexe 1'!G$1,FALSE),"-")</f>
        <v>-</v>
      </c>
      <c r="J8" t="s">
        <v>87</v>
      </c>
      <c r="K8" t="s">
        <v>146</v>
      </c>
      <c r="L8" t="str">
        <f>IFERROR(VLOOKUP($C8,'Annexe 1'!$C$12:$J$79,'Annexe 1'!$J$1,FALSE),"")</f>
        <v/>
      </c>
      <c r="M8" s="47">
        <f>VLOOKUP(A8,'Annexe 1 bis'!$A:$J,6,FALSE)</f>
        <v>0</v>
      </c>
      <c r="N8" s="47">
        <f>VLOOKUP(A8,'Annexe 1 bis'!$A:$J,7,FALSE)</f>
        <v>0</v>
      </c>
      <c r="O8">
        <f t="shared" si="0"/>
        <v>1</v>
      </c>
      <c r="P8" s="114">
        <f>VLOOKUP($A8,'Annexe 1 bis'!$A:$J,8,FALSE)</f>
        <v>0</v>
      </c>
      <c r="S8" s="114">
        <f>VLOOKUP($A8,'Annexe 1 bis'!$A:$J,9,FALSE)</f>
        <v>0</v>
      </c>
      <c r="T8" s="114">
        <f>VLOOKUP($A8,'Annexe 1 bis'!$A:$J,10,FALSE)</f>
        <v>0</v>
      </c>
    </row>
    <row r="9" spans="1:20" x14ac:dyDescent="0.25">
      <c r="A9">
        <v>7</v>
      </c>
      <c r="C9" s="46">
        <f>'Annexe 1 bis'!E12</f>
        <v>0</v>
      </c>
      <c r="E9" t="str">
        <f>IFERROR(VLOOKUP($C9,'Annexe 1'!$C$12:$S$79,'Annexe 1'!D$1,FALSE),"-")</f>
        <v>-</v>
      </c>
      <c r="F9" t="str">
        <f>IFERROR(VLOOKUP($C9,'Annexe 1'!$C$12:$S$79,'Annexe 1'!E$1,FALSE),"-")</f>
        <v>-</v>
      </c>
      <c r="G9" t="str">
        <f>IFERROR(VLOOKUP($C9,'Annexe 1'!$C$12:$S$79,'Annexe 1'!F$1,FALSE),"-")</f>
        <v>-</v>
      </c>
      <c r="H9" t="str">
        <f>IFERROR(VLOOKUP($C9,'Annexe 1'!$C$12:$S$79,'Annexe 1'!G$1,FALSE),"-")</f>
        <v>-</v>
      </c>
      <c r="J9" t="s">
        <v>87</v>
      </c>
      <c r="K9" t="s">
        <v>146</v>
      </c>
      <c r="L9" t="str">
        <f>IFERROR(VLOOKUP($C9,'Annexe 1'!$C$12:$J$79,'Annexe 1'!$J$1,FALSE),"")</f>
        <v/>
      </c>
      <c r="M9" s="47">
        <f>VLOOKUP(A9,'Annexe 1 bis'!$A:$J,6,FALSE)</f>
        <v>0</v>
      </c>
      <c r="N9" s="47">
        <f>VLOOKUP(A9,'Annexe 1 bis'!$A:$J,7,FALSE)</f>
        <v>0</v>
      </c>
      <c r="O9">
        <f t="shared" si="0"/>
        <v>1</v>
      </c>
      <c r="P9" s="114">
        <f>VLOOKUP($A9,'Annexe 1 bis'!$A:$J,8,FALSE)</f>
        <v>0</v>
      </c>
      <c r="S9" s="114">
        <f>VLOOKUP($A9,'Annexe 1 bis'!$A:$J,9,FALSE)</f>
        <v>0</v>
      </c>
      <c r="T9" s="114">
        <f>VLOOKUP($A9,'Annexe 1 bis'!$A:$J,10,FALSE)</f>
        <v>0</v>
      </c>
    </row>
    <row r="10" spans="1:20" x14ac:dyDescent="0.25">
      <c r="A10">
        <v>8</v>
      </c>
      <c r="C10" s="46">
        <f>'Annexe 1 bis'!E13</f>
        <v>0</v>
      </c>
      <c r="E10" t="str">
        <f>IFERROR(VLOOKUP($C10,'Annexe 1'!$C$12:$S$79,'Annexe 1'!D$1,FALSE),"-")</f>
        <v>-</v>
      </c>
      <c r="F10" t="str">
        <f>IFERROR(VLOOKUP($C10,'Annexe 1'!$C$12:$S$79,'Annexe 1'!E$1,FALSE),"-")</f>
        <v>-</v>
      </c>
      <c r="G10" t="str">
        <f>IFERROR(VLOOKUP($C10,'Annexe 1'!$C$12:$S$79,'Annexe 1'!F$1,FALSE),"-")</f>
        <v>-</v>
      </c>
      <c r="H10" t="str">
        <f>IFERROR(VLOOKUP($C10,'Annexe 1'!$C$12:$S$79,'Annexe 1'!G$1,FALSE),"-")</f>
        <v>-</v>
      </c>
      <c r="J10" t="s">
        <v>87</v>
      </c>
      <c r="K10" t="s">
        <v>146</v>
      </c>
      <c r="L10" t="str">
        <f>IFERROR(VLOOKUP($C10,'Annexe 1'!$C$12:$J$79,'Annexe 1'!$J$1,FALSE),"")</f>
        <v/>
      </c>
      <c r="M10" s="47">
        <f>VLOOKUP(A10,'Annexe 1 bis'!$A:$J,6,FALSE)</f>
        <v>0</v>
      </c>
      <c r="N10" s="47">
        <f>VLOOKUP(A10,'Annexe 1 bis'!$A:$J,7,FALSE)</f>
        <v>0</v>
      </c>
      <c r="O10">
        <f t="shared" si="0"/>
        <v>1</v>
      </c>
      <c r="P10" s="114">
        <f>VLOOKUP($A10,'Annexe 1 bis'!$A:$J,8,FALSE)</f>
        <v>0</v>
      </c>
      <c r="S10" s="114">
        <f>VLOOKUP($A10,'Annexe 1 bis'!$A:$J,9,FALSE)</f>
        <v>0</v>
      </c>
      <c r="T10" s="114">
        <f>VLOOKUP($A10,'Annexe 1 bis'!$A:$J,10,FALSE)</f>
        <v>0</v>
      </c>
    </row>
    <row r="11" spans="1:20" x14ac:dyDescent="0.25">
      <c r="A11">
        <v>9</v>
      </c>
      <c r="C11" s="46">
        <f>'Annexe 1 bis'!E14</f>
        <v>0</v>
      </c>
      <c r="E11" t="str">
        <f>IFERROR(VLOOKUP($C11,'Annexe 1'!$C$12:$S$79,'Annexe 1'!D$1,FALSE),"-")</f>
        <v>-</v>
      </c>
      <c r="F11" t="str">
        <f>IFERROR(VLOOKUP($C11,'Annexe 1'!$C$12:$S$79,'Annexe 1'!E$1,FALSE),"-")</f>
        <v>-</v>
      </c>
      <c r="G11" t="str">
        <f>IFERROR(VLOOKUP($C11,'Annexe 1'!$C$12:$S$79,'Annexe 1'!F$1,FALSE),"-")</f>
        <v>-</v>
      </c>
      <c r="H11" t="str">
        <f>IFERROR(VLOOKUP($C11,'Annexe 1'!$C$12:$S$79,'Annexe 1'!G$1,FALSE),"-")</f>
        <v>-</v>
      </c>
      <c r="J11" t="s">
        <v>87</v>
      </c>
      <c r="K11" t="s">
        <v>146</v>
      </c>
      <c r="L11" t="str">
        <f>IFERROR(VLOOKUP($C11,'Annexe 1'!$C$12:$J$79,'Annexe 1'!$J$1,FALSE),"")</f>
        <v/>
      </c>
      <c r="M11" s="47">
        <f>VLOOKUP(A11,'Annexe 1 bis'!$A:$J,6,FALSE)</f>
        <v>0</v>
      </c>
      <c r="N11" s="47">
        <f>VLOOKUP(A11,'Annexe 1 bis'!$A:$J,7,FALSE)</f>
        <v>0</v>
      </c>
      <c r="O11">
        <f t="shared" si="0"/>
        <v>1</v>
      </c>
      <c r="P11" s="114">
        <f>VLOOKUP($A11,'Annexe 1 bis'!$A:$J,8,FALSE)</f>
        <v>0</v>
      </c>
      <c r="S11" s="114">
        <f>VLOOKUP($A11,'Annexe 1 bis'!$A:$J,9,FALSE)</f>
        <v>0</v>
      </c>
      <c r="T11" s="114">
        <f>VLOOKUP($A11,'Annexe 1 bis'!$A:$J,10,FALSE)</f>
        <v>0</v>
      </c>
    </row>
    <row r="12" spans="1:20" x14ac:dyDescent="0.25">
      <c r="A12">
        <v>10</v>
      </c>
      <c r="C12" s="46">
        <f>'Annexe 1 bis'!E15</f>
        <v>0</v>
      </c>
      <c r="E12" t="str">
        <f>IFERROR(VLOOKUP($C12,'Annexe 1'!$C$12:$S$79,'Annexe 1'!D$1,FALSE),"-")</f>
        <v>-</v>
      </c>
      <c r="F12" t="str">
        <f>IFERROR(VLOOKUP($C12,'Annexe 1'!$C$12:$S$79,'Annexe 1'!E$1,FALSE),"-")</f>
        <v>-</v>
      </c>
      <c r="G12" t="str">
        <f>IFERROR(VLOOKUP($C12,'Annexe 1'!$C$12:$S$79,'Annexe 1'!F$1,FALSE),"-")</f>
        <v>-</v>
      </c>
      <c r="H12" t="str">
        <f>IFERROR(VLOOKUP($C12,'Annexe 1'!$C$12:$S$79,'Annexe 1'!G$1,FALSE),"-")</f>
        <v>-</v>
      </c>
      <c r="J12" t="s">
        <v>87</v>
      </c>
      <c r="K12" t="s">
        <v>146</v>
      </c>
      <c r="L12" t="str">
        <f>IFERROR(VLOOKUP($C12,'Annexe 1'!$C$12:$J$79,'Annexe 1'!$J$1,FALSE),"")</f>
        <v/>
      </c>
      <c r="M12" s="47">
        <f>VLOOKUP(A12,'Annexe 1 bis'!$A:$J,6,FALSE)</f>
        <v>0</v>
      </c>
      <c r="N12" s="47">
        <f>VLOOKUP(A12,'Annexe 1 bis'!$A:$J,7,FALSE)</f>
        <v>0</v>
      </c>
      <c r="O12">
        <f t="shared" si="0"/>
        <v>1</v>
      </c>
      <c r="P12" s="114">
        <f>VLOOKUP($A12,'Annexe 1 bis'!$A:$J,8,FALSE)</f>
        <v>0</v>
      </c>
      <c r="S12" s="114">
        <f>VLOOKUP($A12,'Annexe 1 bis'!$A:$J,9,FALSE)</f>
        <v>0</v>
      </c>
      <c r="T12" s="114">
        <f>VLOOKUP($A12,'Annexe 1 bis'!$A:$J,10,FALSE)</f>
        <v>0</v>
      </c>
    </row>
    <row r="13" spans="1:20" x14ac:dyDescent="0.25">
      <c r="A13">
        <v>11</v>
      </c>
      <c r="C13" s="46">
        <f>'Annexe 1 bis'!E16</f>
        <v>0</v>
      </c>
      <c r="E13" t="str">
        <f>IFERROR(VLOOKUP($C13,'Annexe 1'!$C$12:$S$79,'Annexe 1'!D$1,FALSE),"-")</f>
        <v>-</v>
      </c>
      <c r="F13" t="str">
        <f>IFERROR(VLOOKUP($C13,'Annexe 1'!$C$12:$S$79,'Annexe 1'!E$1,FALSE),"-")</f>
        <v>-</v>
      </c>
      <c r="G13" t="str">
        <f>IFERROR(VLOOKUP($C13,'Annexe 1'!$C$12:$S$79,'Annexe 1'!F$1,FALSE),"-")</f>
        <v>-</v>
      </c>
      <c r="H13" t="str">
        <f>IFERROR(VLOOKUP($C13,'Annexe 1'!$C$12:$S$79,'Annexe 1'!G$1,FALSE),"-")</f>
        <v>-</v>
      </c>
      <c r="J13" t="s">
        <v>87</v>
      </c>
      <c r="K13" t="s">
        <v>146</v>
      </c>
      <c r="L13" t="str">
        <f>IFERROR(VLOOKUP($C13,'Annexe 1'!$C$12:$J$79,'Annexe 1'!$J$1,FALSE),"")</f>
        <v/>
      </c>
      <c r="M13" s="47">
        <f>VLOOKUP(A13,'Annexe 1 bis'!$A:$J,6,FALSE)</f>
        <v>0</v>
      </c>
      <c r="N13" s="47">
        <f>VLOOKUP(A13,'Annexe 1 bis'!$A:$J,7,FALSE)</f>
        <v>0</v>
      </c>
      <c r="O13">
        <f t="shared" si="0"/>
        <v>1</v>
      </c>
      <c r="P13" s="114">
        <f>VLOOKUP($A13,'Annexe 1 bis'!$A:$J,8,FALSE)</f>
        <v>0</v>
      </c>
      <c r="S13" s="114">
        <f>VLOOKUP($A13,'Annexe 1 bis'!$A:$J,9,FALSE)</f>
        <v>0</v>
      </c>
      <c r="T13" s="114">
        <f>VLOOKUP($A13,'Annexe 1 bis'!$A:$J,10,FALSE)</f>
        <v>0</v>
      </c>
    </row>
    <row r="14" spans="1:20" x14ac:dyDescent="0.25">
      <c r="A14">
        <v>12</v>
      </c>
      <c r="C14" s="46">
        <f>'Annexe 1 bis'!E17</f>
        <v>0</v>
      </c>
      <c r="E14" t="str">
        <f>IFERROR(VLOOKUP($C14,'Annexe 1'!$C$12:$S$79,'Annexe 1'!D$1,FALSE),"-")</f>
        <v>-</v>
      </c>
      <c r="F14" t="str">
        <f>IFERROR(VLOOKUP($C14,'Annexe 1'!$C$12:$S$79,'Annexe 1'!E$1,FALSE),"-")</f>
        <v>-</v>
      </c>
      <c r="G14" t="str">
        <f>IFERROR(VLOOKUP($C14,'Annexe 1'!$C$12:$S$79,'Annexe 1'!F$1,FALSE),"-")</f>
        <v>-</v>
      </c>
      <c r="H14" t="str">
        <f>IFERROR(VLOOKUP($C14,'Annexe 1'!$C$12:$S$79,'Annexe 1'!G$1,FALSE),"-")</f>
        <v>-</v>
      </c>
      <c r="J14" t="s">
        <v>87</v>
      </c>
      <c r="K14" t="s">
        <v>146</v>
      </c>
      <c r="L14" t="str">
        <f>IFERROR(VLOOKUP($C14,'Annexe 1'!$C$12:$J$79,'Annexe 1'!$J$1,FALSE),"")</f>
        <v/>
      </c>
      <c r="M14" s="47">
        <f>VLOOKUP(A14,'Annexe 1 bis'!$A:$J,6,FALSE)</f>
        <v>0</v>
      </c>
      <c r="N14" s="47">
        <f>VLOOKUP(A14,'Annexe 1 bis'!$A:$J,7,FALSE)</f>
        <v>0</v>
      </c>
      <c r="O14">
        <f t="shared" si="0"/>
        <v>1</v>
      </c>
      <c r="P14" s="114">
        <f>VLOOKUP($A14,'Annexe 1 bis'!$A:$J,8,FALSE)</f>
        <v>0</v>
      </c>
      <c r="S14" s="114">
        <f>VLOOKUP($A14,'Annexe 1 bis'!$A:$J,9,FALSE)</f>
        <v>0</v>
      </c>
      <c r="T14" s="114">
        <f>VLOOKUP($A14,'Annexe 1 bis'!$A:$J,10,FALSE)</f>
        <v>0</v>
      </c>
    </row>
    <row r="15" spans="1:20" x14ac:dyDescent="0.25">
      <c r="A15">
        <v>13</v>
      </c>
      <c r="C15" s="46">
        <f>'Annexe 1 bis'!E18</f>
        <v>0</v>
      </c>
      <c r="E15" t="str">
        <f>IFERROR(VLOOKUP($C15,'Annexe 1'!$C$12:$S$79,'Annexe 1'!D$1,FALSE),"-")</f>
        <v>-</v>
      </c>
      <c r="F15" t="str">
        <f>IFERROR(VLOOKUP($C15,'Annexe 1'!$C$12:$S$79,'Annexe 1'!E$1,FALSE),"-")</f>
        <v>-</v>
      </c>
      <c r="G15" t="str">
        <f>IFERROR(VLOOKUP($C15,'Annexe 1'!$C$12:$S$79,'Annexe 1'!F$1,FALSE),"-")</f>
        <v>-</v>
      </c>
      <c r="H15" t="str">
        <f>IFERROR(VLOOKUP($C15,'Annexe 1'!$C$12:$S$79,'Annexe 1'!G$1,FALSE),"-")</f>
        <v>-</v>
      </c>
      <c r="J15" t="s">
        <v>87</v>
      </c>
      <c r="K15" t="s">
        <v>146</v>
      </c>
      <c r="L15" t="str">
        <f>IFERROR(VLOOKUP($C15,'Annexe 1'!$C$12:$J$79,'Annexe 1'!$J$1,FALSE),"")</f>
        <v/>
      </c>
      <c r="M15" s="47">
        <f>VLOOKUP(A15,'Annexe 1 bis'!$A:$J,6,FALSE)</f>
        <v>0</v>
      </c>
      <c r="N15" s="47">
        <f>VLOOKUP(A15,'Annexe 1 bis'!$A:$J,7,FALSE)</f>
        <v>0</v>
      </c>
      <c r="O15">
        <f t="shared" si="0"/>
        <v>1</v>
      </c>
      <c r="P15" s="114">
        <f>VLOOKUP($A15,'Annexe 1 bis'!$A:$J,8,FALSE)</f>
        <v>0</v>
      </c>
      <c r="S15" s="114">
        <f>VLOOKUP($A15,'Annexe 1 bis'!$A:$J,9,FALSE)</f>
        <v>0</v>
      </c>
      <c r="T15" s="114">
        <f>VLOOKUP($A15,'Annexe 1 bis'!$A:$J,10,FALSE)</f>
        <v>0</v>
      </c>
    </row>
    <row r="16" spans="1:20" x14ac:dyDescent="0.25">
      <c r="A16">
        <v>14</v>
      </c>
      <c r="C16" s="46">
        <f>'Annexe 1 bis'!E19</f>
        <v>0</v>
      </c>
      <c r="E16" t="str">
        <f>IFERROR(VLOOKUP($C16,'Annexe 1'!$C$12:$S$79,'Annexe 1'!D$1,FALSE),"-")</f>
        <v>-</v>
      </c>
      <c r="F16" t="str">
        <f>IFERROR(VLOOKUP($C16,'Annexe 1'!$C$12:$S$79,'Annexe 1'!E$1,FALSE),"-")</f>
        <v>-</v>
      </c>
      <c r="G16" t="str">
        <f>IFERROR(VLOOKUP($C16,'Annexe 1'!$C$12:$S$79,'Annexe 1'!F$1,FALSE),"-")</f>
        <v>-</v>
      </c>
      <c r="H16" t="str">
        <f>IFERROR(VLOOKUP($C16,'Annexe 1'!$C$12:$S$79,'Annexe 1'!G$1,FALSE),"-")</f>
        <v>-</v>
      </c>
      <c r="J16" t="s">
        <v>87</v>
      </c>
      <c r="K16" t="s">
        <v>146</v>
      </c>
      <c r="L16" t="str">
        <f>IFERROR(VLOOKUP($C16,'Annexe 1'!$C$12:$J$79,'Annexe 1'!$J$1,FALSE),"")</f>
        <v/>
      </c>
      <c r="M16" s="47">
        <f>VLOOKUP(A16,'Annexe 1 bis'!$A:$J,6,FALSE)</f>
        <v>0</v>
      </c>
      <c r="N16" s="47">
        <f>VLOOKUP(A16,'Annexe 1 bis'!$A:$J,7,FALSE)</f>
        <v>0</v>
      </c>
      <c r="O16">
        <f t="shared" si="0"/>
        <v>1</v>
      </c>
      <c r="P16" s="114">
        <f>VLOOKUP($A16,'Annexe 1 bis'!$A:$J,8,FALSE)</f>
        <v>0</v>
      </c>
      <c r="S16" s="114">
        <f>VLOOKUP($A16,'Annexe 1 bis'!$A:$J,9,FALSE)</f>
        <v>0</v>
      </c>
      <c r="T16" s="114">
        <f>VLOOKUP($A16,'Annexe 1 bis'!$A:$J,10,FALSE)</f>
        <v>0</v>
      </c>
    </row>
    <row r="17" spans="1:20" x14ac:dyDescent="0.25">
      <c r="A17">
        <v>15</v>
      </c>
      <c r="C17" s="46">
        <f>'Annexe 1 bis'!E20</f>
        <v>0</v>
      </c>
      <c r="E17" t="str">
        <f>IFERROR(VLOOKUP($C17,'Annexe 1'!$C$12:$S$79,'Annexe 1'!D$1,FALSE),"-")</f>
        <v>-</v>
      </c>
      <c r="F17" t="str">
        <f>IFERROR(VLOOKUP($C17,'Annexe 1'!$C$12:$S$79,'Annexe 1'!E$1,FALSE),"-")</f>
        <v>-</v>
      </c>
      <c r="G17" t="str">
        <f>IFERROR(VLOOKUP($C17,'Annexe 1'!$C$12:$S$79,'Annexe 1'!F$1,FALSE),"-")</f>
        <v>-</v>
      </c>
      <c r="H17" t="str">
        <f>IFERROR(VLOOKUP($C17,'Annexe 1'!$C$12:$S$79,'Annexe 1'!G$1,FALSE),"-")</f>
        <v>-</v>
      </c>
      <c r="J17" t="s">
        <v>87</v>
      </c>
      <c r="K17" t="s">
        <v>146</v>
      </c>
      <c r="L17" t="str">
        <f>IFERROR(VLOOKUP($C17,'Annexe 1'!$C$12:$J$79,'Annexe 1'!$J$1,FALSE),"")</f>
        <v/>
      </c>
      <c r="M17" s="47">
        <f>VLOOKUP(A17,'Annexe 1 bis'!$A:$J,6,FALSE)</f>
        <v>0</v>
      </c>
      <c r="N17" s="47">
        <f>VLOOKUP(A17,'Annexe 1 bis'!$A:$J,7,FALSE)</f>
        <v>0</v>
      </c>
      <c r="O17">
        <f t="shared" si="0"/>
        <v>1</v>
      </c>
      <c r="P17" s="114">
        <f>VLOOKUP($A17,'Annexe 1 bis'!$A:$J,8,FALSE)</f>
        <v>0</v>
      </c>
      <c r="S17" s="114">
        <f>VLOOKUP($A17,'Annexe 1 bis'!$A:$J,9,FALSE)</f>
        <v>0</v>
      </c>
      <c r="T17" s="114">
        <f>VLOOKUP($A17,'Annexe 1 bis'!$A:$J,10,FALSE)</f>
        <v>0</v>
      </c>
    </row>
    <row r="18" spans="1:20" x14ac:dyDescent="0.25">
      <c r="A18">
        <v>16</v>
      </c>
      <c r="C18" s="46">
        <f>'Annexe 1 bis'!E21</f>
        <v>0</v>
      </c>
      <c r="E18" t="str">
        <f>IFERROR(VLOOKUP($C18,'Annexe 1'!$C$12:$S$79,'Annexe 1'!D$1,FALSE),"-")</f>
        <v>-</v>
      </c>
      <c r="F18" t="str">
        <f>IFERROR(VLOOKUP($C18,'Annexe 1'!$C$12:$S$79,'Annexe 1'!E$1,FALSE),"-")</f>
        <v>-</v>
      </c>
      <c r="G18" t="str">
        <f>IFERROR(VLOOKUP($C18,'Annexe 1'!$C$12:$S$79,'Annexe 1'!F$1,FALSE),"-")</f>
        <v>-</v>
      </c>
      <c r="H18" t="str">
        <f>IFERROR(VLOOKUP($C18,'Annexe 1'!$C$12:$S$79,'Annexe 1'!G$1,FALSE),"-")</f>
        <v>-</v>
      </c>
      <c r="J18" t="s">
        <v>87</v>
      </c>
      <c r="K18" t="s">
        <v>146</v>
      </c>
      <c r="L18" t="str">
        <f>IFERROR(VLOOKUP($C18,'Annexe 1'!$C$12:$J$79,'Annexe 1'!$J$1,FALSE),"")</f>
        <v/>
      </c>
      <c r="M18" s="47">
        <f>VLOOKUP(A18,'Annexe 1 bis'!$A:$J,6,FALSE)</f>
        <v>0</v>
      </c>
      <c r="N18" s="47">
        <f>VLOOKUP(A18,'Annexe 1 bis'!$A:$J,7,FALSE)</f>
        <v>0</v>
      </c>
      <c r="O18">
        <f t="shared" si="0"/>
        <v>1</v>
      </c>
      <c r="P18" s="114">
        <f>VLOOKUP($A18,'Annexe 1 bis'!$A:$J,8,FALSE)</f>
        <v>0</v>
      </c>
      <c r="S18" s="114">
        <f>VLOOKUP($A18,'Annexe 1 bis'!$A:$J,9,FALSE)</f>
        <v>0</v>
      </c>
      <c r="T18" s="114">
        <f>VLOOKUP($A18,'Annexe 1 bis'!$A:$J,10,FALSE)</f>
        <v>0</v>
      </c>
    </row>
    <row r="19" spans="1:20" x14ac:dyDescent="0.25">
      <c r="A19">
        <v>17</v>
      </c>
      <c r="C19" s="46">
        <f>'Annexe 1 bis'!E22</f>
        <v>0</v>
      </c>
      <c r="E19" t="str">
        <f>IFERROR(VLOOKUP($C19,'Annexe 1'!$C$12:$S$79,'Annexe 1'!D$1,FALSE),"-")</f>
        <v>-</v>
      </c>
      <c r="F19" t="str">
        <f>IFERROR(VLOOKUP($C19,'Annexe 1'!$C$12:$S$79,'Annexe 1'!E$1,FALSE),"-")</f>
        <v>-</v>
      </c>
      <c r="G19" t="str">
        <f>IFERROR(VLOOKUP($C19,'Annexe 1'!$C$12:$S$79,'Annexe 1'!F$1,FALSE),"-")</f>
        <v>-</v>
      </c>
      <c r="H19" t="str">
        <f>IFERROR(VLOOKUP($C19,'Annexe 1'!$C$12:$S$79,'Annexe 1'!G$1,FALSE),"-")</f>
        <v>-</v>
      </c>
      <c r="J19" t="s">
        <v>87</v>
      </c>
      <c r="K19" t="s">
        <v>146</v>
      </c>
      <c r="L19" t="str">
        <f>IFERROR(VLOOKUP($C19,'Annexe 1'!$C$12:$J$79,'Annexe 1'!$J$1,FALSE),"")</f>
        <v/>
      </c>
      <c r="M19" s="47">
        <f>VLOOKUP(A19,'Annexe 1 bis'!$A:$J,6,FALSE)</f>
        <v>0</v>
      </c>
      <c r="N19" s="47">
        <f>VLOOKUP(A19,'Annexe 1 bis'!$A:$J,7,FALSE)</f>
        <v>0</v>
      </c>
      <c r="O19">
        <f t="shared" si="0"/>
        <v>1</v>
      </c>
      <c r="P19" s="114">
        <f>VLOOKUP($A19,'Annexe 1 bis'!$A:$J,8,FALSE)</f>
        <v>0</v>
      </c>
      <c r="S19" s="114">
        <f>VLOOKUP($A19,'Annexe 1 bis'!$A:$J,9,FALSE)</f>
        <v>0</v>
      </c>
      <c r="T19" s="114">
        <f>VLOOKUP($A19,'Annexe 1 bis'!$A:$J,10,FALSE)</f>
        <v>0</v>
      </c>
    </row>
    <row r="20" spans="1:20" x14ac:dyDescent="0.25">
      <c r="A20">
        <v>18</v>
      </c>
      <c r="C20" s="46">
        <f>'Annexe 1 bis'!E23</f>
        <v>0</v>
      </c>
      <c r="E20" t="str">
        <f>IFERROR(VLOOKUP($C20,'Annexe 1'!$C$12:$S$79,'Annexe 1'!D$1,FALSE),"-")</f>
        <v>-</v>
      </c>
      <c r="F20" t="str">
        <f>IFERROR(VLOOKUP($C20,'Annexe 1'!$C$12:$S$79,'Annexe 1'!E$1,FALSE),"-")</f>
        <v>-</v>
      </c>
      <c r="G20" t="str">
        <f>IFERROR(VLOOKUP($C20,'Annexe 1'!$C$12:$S$79,'Annexe 1'!F$1,FALSE),"-")</f>
        <v>-</v>
      </c>
      <c r="H20" t="str">
        <f>IFERROR(VLOOKUP($C20,'Annexe 1'!$C$12:$S$79,'Annexe 1'!G$1,FALSE),"-")</f>
        <v>-</v>
      </c>
      <c r="J20" t="s">
        <v>87</v>
      </c>
      <c r="K20" t="s">
        <v>146</v>
      </c>
      <c r="L20" t="str">
        <f>IFERROR(VLOOKUP($C20,'Annexe 1'!$C$12:$J$79,'Annexe 1'!$J$1,FALSE),"")</f>
        <v/>
      </c>
      <c r="M20" s="47">
        <f>VLOOKUP(A20,'Annexe 1 bis'!$A:$J,6,FALSE)</f>
        <v>0</v>
      </c>
      <c r="N20" s="47">
        <f>VLOOKUP(A20,'Annexe 1 bis'!$A:$J,7,FALSE)</f>
        <v>0</v>
      </c>
      <c r="O20">
        <f t="shared" si="0"/>
        <v>1</v>
      </c>
      <c r="P20" s="114">
        <f>VLOOKUP($A20,'Annexe 1 bis'!$A:$J,8,FALSE)</f>
        <v>0</v>
      </c>
      <c r="S20" s="114">
        <f>VLOOKUP($A20,'Annexe 1 bis'!$A:$J,9,FALSE)</f>
        <v>0</v>
      </c>
      <c r="T20" s="114">
        <f>VLOOKUP($A20,'Annexe 1 bis'!$A:$J,10,FALSE)</f>
        <v>0</v>
      </c>
    </row>
    <row r="21" spans="1:20" x14ac:dyDescent="0.25">
      <c r="A21">
        <v>19</v>
      </c>
      <c r="C21" s="46">
        <f>'Annexe 1 bis'!E24</f>
        <v>0</v>
      </c>
      <c r="E21" t="str">
        <f>IFERROR(VLOOKUP($C21,'Annexe 1'!$C$12:$S$79,'Annexe 1'!D$1,FALSE),"-")</f>
        <v>-</v>
      </c>
      <c r="F21" t="str">
        <f>IFERROR(VLOOKUP($C21,'Annexe 1'!$C$12:$S$79,'Annexe 1'!E$1,FALSE),"-")</f>
        <v>-</v>
      </c>
      <c r="G21" t="str">
        <f>IFERROR(VLOOKUP($C21,'Annexe 1'!$C$12:$S$79,'Annexe 1'!F$1,FALSE),"-")</f>
        <v>-</v>
      </c>
      <c r="H21" t="str">
        <f>IFERROR(VLOOKUP($C21,'Annexe 1'!$C$12:$S$79,'Annexe 1'!G$1,FALSE),"-")</f>
        <v>-</v>
      </c>
      <c r="J21" t="s">
        <v>87</v>
      </c>
      <c r="K21" t="s">
        <v>146</v>
      </c>
      <c r="L21" t="str">
        <f>IFERROR(VLOOKUP($C21,'Annexe 1'!$C$12:$J$79,'Annexe 1'!$J$1,FALSE),"")</f>
        <v/>
      </c>
      <c r="M21" s="47">
        <f>VLOOKUP(A21,'Annexe 1 bis'!$A:$J,6,FALSE)</f>
        <v>0</v>
      </c>
      <c r="N21" s="47">
        <f>VLOOKUP(A21,'Annexe 1 bis'!$A:$J,7,FALSE)</f>
        <v>0</v>
      </c>
      <c r="O21">
        <f t="shared" si="0"/>
        <v>1</v>
      </c>
      <c r="P21" s="114">
        <f>VLOOKUP($A21,'Annexe 1 bis'!$A:$J,8,FALSE)</f>
        <v>0</v>
      </c>
      <c r="S21" s="114">
        <f>VLOOKUP($A21,'Annexe 1 bis'!$A:$J,9,FALSE)</f>
        <v>0</v>
      </c>
      <c r="T21" s="114">
        <f>VLOOKUP($A21,'Annexe 1 bis'!$A:$J,10,FALSE)</f>
        <v>0</v>
      </c>
    </row>
    <row r="22" spans="1:20" x14ac:dyDescent="0.25">
      <c r="A22">
        <v>20</v>
      </c>
      <c r="C22" s="46">
        <f>'Annexe 1 bis'!E25</f>
        <v>0</v>
      </c>
      <c r="E22" t="str">
        <f>IFERROR(VLOOKUP($C22,'Annexe 1'!$C$12:$S$79,'Annexe 1'!D$1,FALSE),"-")</f>
        <v>-</v>
      </c>
      <c r="F22" t="str">
        <f>IFERROR(VLOOKUP($C22,'Annexe 1'!$C$12:$S$79,'Annexe 1'!E$1,FALSE),"-")</f>
        <v>-</v>
      </c>
      <c r="G22" t="str">
        <f>IFERROR(VLOOKUP($C22,'Annexe 1'!$C$12:$S$79,'Annexe 1'!F$1,FALSE),"-")</f>
        <v>-</v>
      </c>
      <c r="H22" t="str">
        <f>IFERROR(VLOOKUP($C22,'Annexe 1'!$C$12:$S$79,'Annexe 1'!G$1,FALSE),"-")</f>
        <v>-</v>
      </c>
      <c r="J22" t="s">
        <v>87</v>
      </c>
      <c r="K22" t="s">
        <v>146</v>
      </c>
      <c r="L22" t="str">
        <f>IFERROR(VLOOKUP($C22,'Annexe 1'!$C$12:$J$79,'Annexe 1'!$J$1,FALSE),"")</f>
        <v/>
      </c>
      <c r="M22" s="47">
        <f>VLOOKUP(A22,'Annexe 1 bis'!$A:$J,6,FALSE)</f>
        <v>0</v>
      </c>
      <c r="N22" s="47">
        <f>VLOOKUP(A22,'Annexe 1 bis'!$A:$J,7,FALSE)</f>
        <v>0</v>
      </c>
      <c r="O22">
        <f t="shared" si="0"/>
        <v>1</v>
      </c>
      <c r="P22" s="114">
        <f>VLOOKUP($A22,'Annexe 1 bis'!$A:$J,8,FALSE)</f>
        <v>0</v>
      </c>
      <c r="S22" s="114">
        <f>VLOOKUP($A22,'Annexe 1 bis'!$A:$J,9,FALSE)</f>
        <v>0</v>
      </c>
      <c r="T22" s="114">
        <f>VLOOKUP($A22,'Annexe 1 bis'!$A:$J,10,FALSE)</f>
        <v>0</v>
      </c>
    </row>
    <row r="23" spans="1:20" x14ac:dyDescent="0.25">
      <c r="A23">
        <v>21</v>
      </c>
      <c r="C23" s="46">
        <f>'Annexe 1 bis'!E26</f>
        <v>0</v>
      </c>
      <c r="E23" t="str">
        <f>IFERROR(VLOOKUP($C23,'Annexe 1'!$C$12:$S$79,'Annexe 1'!D$1,FALSE),"-")</f>
        <v>-</v>
      </c>
      <c r="F23" t="str">
        <f>IFERROR(VLOOKUP($C23,'Annexe 1'!$C$12:$S$79,'Annexe 1'!E$1,FALSE),"-")</f>
        <v>-</v>
      </c>
      <c r="G23" t="str">
        <f>IFERROR(VLOOKUP($C23,'Annexe 1'!$C$12:$S$79,'Annexe 1'!F$1,FALSE),"-")</f>
        <v>-</v>
      </c>
      <c r="H23" t="str">
        <f>IFERROR(VLOOKUP($C23,'Annexe 1'!$C$12:$S$79,'Annexe 1'!G$1,FALSE),"-")</f>
        <v>-</v>
      </c>
      <c r="J23" t="s">
        <v>87</v>
      </c>
      <c r="K23" t="s">
        <v>146</v>
      </c>
      <c r="L23" t="str">
        <f>IFERROR(VLOOKUP($C23,'Annexe 1'!$C$12:$J$79,'Annexe 1'!$J$1,FALSE),"")</f>
        <v/>
      </c>
      <c r="M23" s="47">
        <f>VLOOKUP(A23,'Annexe 1 bis'!$A:$J,6,FALSE)</f>
        <v>0</v>
      </c>
      <c r="N23" s="47">
        <f>VLOOKUP(A23,'Annexe 1 bis'!$A:$J,7,FALSE)</f>
        <v>0</v>
      </c>
      <c r="O23">
        <f t="shared" si="0"/>
        <v>1</v>
      </c>
      <c r="P23" s="114">
        <f>VLOOKUP($A23,'Annexe 1 bis'!$A:$J,8,FALSE)</f>
        <v>0</v>
      </c>
      <c r="S23" s="114">
        <f>VLOOKUP($A23,'Annexe 1 bis'!$A:$J,9,FALSE)</f>
        <v>0</v>
      </c>
      <c r="T23" s="114">
        <f>VLOOKUP($A23,'Annexe 1 bis'!$A:$J,10,FALSE)</f>
        <v>0</v>
      </c>
    </row>
    <row r="24" spans="1:20" x14ac:dyDescent="0.25">
      <c r="A24">
        <v>22</v>
      </c>
      <c r="C24" s="46">
        <f>'Annexe 1 bis'!E27</f>
        <v>0</v>
      </c>
      <c r="E24" t="str">
        <f>IFERROR(VLOOKUP($C24,'Annexe 1'!$C$12:$S$79,'Annexe 1'!D$1,FALSE),"-")</f>
        <v>-</v>
      </c>
      <c r="F24" t="str">
        <f>IFERROR(VLOOKUP($C24,'Annexe 1'!$C$12:$S$79,'Annexe 1'!E$1,FALSE),"-")</f>
        <v>-</v>
      </c>
      <c r="G24" t="str">
        <f>IFERROR(VLOOKUP($C24,'Annexe 1'!$C$12:$S$79,'Annexe 1'!F$1,FALSE),"-")</f>
        <v>-</v>
      </c>
      <c r="H24" t="str">
        <f>IFERROR(VLOOKUP($C24,'Annexe 1'!$C$12:$S$79,'Annexe 1'!G$1,FALSE),"-")</f>
        <v>-</v>
      </c>
      <c r="J24" t="s">
        <v>87</v>
      </c>
      <c r="K24" t="s">
        <v>146</v>
      </c>
      <c r="L24" t="str">
        <f>IFERROR(VLOOKUP($C24,'Annexe 1'!$C$12:$J$79,'Annexe 1'!$J$1,FALSE),"")</f>
        <v/>
      </c>
      <c r="M24" s="47">
        <f>VLOOKUP(A24,'Annexe 1 bis'!$A:$J,6,FALSE)</f>
        <v>0</v>
      </c>
      <c r="N24" s="47">
        <f>VLOOKUP(A24,'Annexe 1 bis'!$A:$J,7,FALSE)</f>
        <v>0</v>
      </c>
      <c r="O24">
        <f t="shared" si="0"/>
        <v>1</v>
      </c>
      <c r="P24" s="114">
        <f>VLOOKUP($A24,'Annexe 1 bis'!$A:$J,8,FALSE)</f>
        <v>0</v>
      </c>
      <c r="S24" s="114">
        <f>VLOOKUP($A24,'Annexe 1 bis'!$A:$J,9,FALSE)</f>
        <v>0</v>
      </c>
      <c r="T24" s="114">
        <f>VLOOKUP($A24,'Annexe 1 bis'!$A:$J,10,FALSE)</f>
        <v>0</v>
      </c>
    </row>
    <row r="25" spans="1:20" x14ac:dyDescent="0.25">
      <c r="A25">
        <v>23</v>
      </c>
      <c r="C25" s="46">
        <f>'Annexe 1 bis'!E28</f>
        <v>0</v>
      </c>
      <c r="E25" t="str">
        <f>IFERROR(VLOOKUP($C25,'Annexe 1'!$C$12:$S$79,'Annexe 1'!D$1,FALSE),"-")</f>
        <v>-</v>
      </c>
      <c r="F25" t="str">
        <f>IFERROR(VLOOKUP($C25,'Annexe 1'!$C$12:$S$79,'Annexe 1'!E$1,FALSE),"-")</f>
        <v>-</v>
      </c>
      <c r="G25" t="str">
        <f>IFERROR(VLOOKUP($C25,'Annexe 1'!$C$12:$S$79,'Annexe 1'!F$1,FALSE),"-")</f>
        <v>-</v>
      </c>
      <c r="H25" t="str">
        <f>IFERROR(VLOOKUP($C25,'Annexe 1'!$C$12:$S$79,'Annexe 1'!G$1,FALSE),"-")</f>
        <v>-</v>
      </c>
      <c r="J25" t="s">
        <v>87</v>
      </c>
      <c r="K25" t="s">
        <v>146</v>
      </c>
      <c r="L25" t="str">
        <f>IFERROR(VLOOKUP($C25,'Annexe 1'!$C$12:$J$79,'Annexe 1'!$J$1,FALSE),"")</f>
        <v/>
      </c>
      <c r="M25" s="47">
        <f>VLOOKUP(A25,'Annexe 1 bis'!$A:$J,6,FALSE)</f>
        <v>0</v>
      </c>
      <c r="N25" s="47">
        <f>VLOOKUP(A25,'Annexe 1 bis'!$A:$J,7,FALSE)</f>
        <v>0</v>
      </c>
      <c r="O25">
        <f t="shared" si="0"/>
        <v>1</v>
      </c>
      <c r="P25" s="114">
        <f>VLOOKUP($A25,'Annexe 1 bis'!$A:$J,8,FALSE)</f>
        <v>0</v>
      </c>
      <c r="S25" s="114">
        <f>VLOOKUP($A25,'Annexe 1 bis'!$A:$J,9,FALSE)</f>
        <v>0</v>
      </c>
      <c r="T25" s="114">
        <f>VLOOKUP($A25,'Annexe 1 bis'!$A:$J,10,FALSE)</f>
        <v>0</v>
      </c>
    </row>
    <row r="26" spans="1:20" x14ac:dyDescent="0.25">
      <c r="A26">
        <v>24</v>
      </c>
      <c r="C26" s="46">
        <f>'Annexe 1 bis'!E29</f>
        <v>0</v>
      </c>
      <c r="E26" t="str">
        <f>IFERROR(VLOOKUP($C26,'Annexe 1'!$C$12:$S$79,'Annexe 1'!D$1,FALSE),"-")</f>
        <v>-</v>
      </c>
      <c r="F26" t="str">
        <f>IFERROR(VLOOKUP($C26,'Annexe 1'!$C$12:$S$79,'Annexe 1'!E$1,FALSE),"-")</f>
        <v>-</v>
      </c>
      <c r="G26" t="str">
        <f>IFERROR(VLOOKUP($C26,'Annexe 1'!$C$12:$S$79,'Annexe 1'!F$1,FALSE),"-")</f>
        <v>-</v>
      </c>
      <c r="H26" t="str">
        <f>IFERROR(VLOOKUP($C26,'Annexe 1'!$C$12:$S$79,'Annexe 1'!G$1,FALSE),"-")</f>
        <v>-</v>
      </c>
      <c r="J26" t="s">
        <v>87</v>
      </c>
      <c r="K26" t="s">
        <v>146</v>
      </c>
      <c r="L26" t="str">
        <f>IFERROR(VLOOKUP($C26,'Annexe 1'!$C$12:$J$79,'Annexe 1'!$J$1,FALSE),"")</f>
        <v/>
      </c>
      <c r="M26" s="47">
        <f>VLOOKUP(A26,'Annexe 1 bis'!$A:$J,6,FALSE)</f>
        <v>0</v>
      </c>
      <c r="N26" s="47">
        <f>VLOOKUP(A26,'Annexe 1 bis'!$A:$J,7,FALSE)</f>
        <v>0</v>
      </c>
      <c r="O26">
        <f t="shared" si="0"/>
        <v>1</v>
      </c>
      <c r="P26" s="114">
        <f>VLOOKUP($A26,'Annexe 1 bis'!$A:$J,8,FALSE)</f>
        <v>0</v>
      </c>
      <c r="S26" s="114">
        <f>VLOOKUP($A26,'Annexe 1 bis'!$A:$J,9,FALSE)</f>
        <v>0</v>
      </c>
      <c r="T26" s="114">
        <f>VLOOKUP($A26,'Annexe 1 bis'!$A:$J,10,FALSE)</f>
        <v>0</v>
      </c>
    </row>
    <row r="27" spans="1:20" x14ac:dyDescent="0.25">
      <c r="A27">
        <v>25</v>
      </c>
      <c r="C27" s="46">
        <f>'Annexe 1 bis'!E30</f>
        <v>0</v>
      </c>
      <c r="E27" t="str">
        <f>IFERROR(VLOOKUP($C27,'Annexe 1'!$C$12:$S$79,'Annexe 1'!D$1,FALSE),"-")</f>
        <v>-</v>
      </c>
      <c r="F27" t="str">
        <f>IFERROR(VLOOKUP($C27,'Annexe 1'!$C$12:$S$79,'Annexe 1'!E$1,FALSE),"-")</f>
        <v>-</v>
      </c>
      <c r="G27" t="str">
        <f>IFERROR(VLOOKUP($C27,'Annexe 1'!$C$12:$S$79,'Annexe 1'!F$1,FALSE),"-")</f>
        <v>-</v>
      </c>
      <c r="H27" t="str">
        <f>IFERROR(VLOOKUP($C27,'Annexe 1'!$C$12:$S$79,'Annexe 1'!G$1,FALSE),"-")</f>
        <v>-</v>
      </c>
      <c r="J27" t="s">
        <v>87</v>
      </c>
      <c r="K27" t="s">
        <v>146</v>
      </c>
      <c r="L27" t="str">
        <f>IFERROR(VLOOKUP($C27,'Annexe 1'!$C$12:$J$79,'Annexe 1'!$J$1,FALSE),"")</f>
        <v/>
      </c>
      <c r="M27" s="47">
        <f>VLOOKUP(A27,'Annexe 1 bis'!$A:$J,6,FALSE)</f>
        <v>0</v>
      </c>
      <c r="N27" s="47">
        <f>VLOOKUP(A27,'Annexe 1 bis'!$A:$J,7,FALSE)</f>
        <v>0</v>
      </c>
      <c r="O27">
        <f t="shared" si="0"/>
        <v>1</v>
      </c>
      <c r="P27" s="114">
        <f>VLOOKUP($A27,'Annexe 1 bis'!$A:$J,8,FALSE)</f>
        <v>0</v>
      </c>
      <c r="S27" s="114">
        <f>VLOOKUP($A27,'Annexe 1 bis'!$A:$J,9,FALSE)</f>
        <v>0</v>
      </c>
      <c r="T27" s="114">
        <f>VLOOKUP($A27,'Annexe 1 bis'!$A:$J,10,FALSE)</f>
        <v>0</v>
      </c>
    </row>
    <row r="28" spans="1:20" x14ac:dyDescent="0.25">
      <c r="A28">
        <v>26</v>
      </c>
      <c r="C28" s="46">
        <f>'Annexe 1 bis'!E31</f>
        <v>0</v>
      </c>
      <c r="E28" t="str">
        <f>IFERROR(VLOOKUP($C28,'Annexe 1'!$C$12:$S$79,'Annexe 1'!D$1,FALSE),"-")</f>
        <v>-</v>
      </c>
      <c r="F28" t="str">
        <f>IFERROR(VLOOKUP($C28,'Annexe 1'!$C$12:$S$79,'Annexe 1'!E$1,FALSE),"-")</f>
        <v>-</v>
      </c>
      <c r="G28" t="str">
        <f>IFERROR(VLOOKUP($C28,'Annexe 1'!$C$12:$S$79,'Annexe 1'!F$1,FALSE),"-")</f>
        <v>-</v>
      </c>
      <c r="H28" t="str">
        <f>IFERROR(VLOOKUP($C28,'Annexe 1'!$C$12:$S$79,'Annexe 1'!G$1,FALSE),"-")</f>
        <v>-</v>
      </c>
      <c r="J28" t="s">
        <v>87</v>
      </c>
      <c r="K28" t="s">
        <v>146</v>
      </c>
      <c r="L28" t="str">
        <f>IFERROR(VLOOKUP($C28,'Annexe 1'!$C$12:$J$79,'Annexe 1'!$J$1,FALSE),"")</f>
        <v/>
      </c>
      <c r="M28" s="47">
        <f>VLOOKUP(A28,'Annexe 1 bis'!$A:$J,6,FALSE)</f>
        <v>0</v>
      </c>
      <c r="N28" s="47">
        <f>VLOOKUP(A28,'Annexe 1 bis'!$A:$J,7,FALSE)</f>
        <v>0</v>
      </c>
      <c r="O28">
        <f t="shared" si="0"/>
        <v>1</v>
      </c>
      <c r="P28" s="114">
        <f>VLOOKUP($A28,'Annexe 1 bis'!$A:$J,8,FALSE)</f>
        <v>0</v>
      </c>
      <c r="S28" s="114">
        <f>VLOOKUP($A28,'Annexe 1 bis'!$A:$J,9,FALSE)</f>
        <v>0</v>
      </c>
      <c r="T28" s="114">
        <f>VLOOKUP($A28,'Annexe 1 bis'!$A:$J,10,FALSE)</f>
        <v>0</v>
      </c>
    </row>
    <row r="29" spans="1:20" x14ac:dyDescent="0.25">
      <c r="A29">
        <v>27</v>
      </c>
      <c r="C29" s="46">
        <f>'Annexe 1 bis'!E32</f>
        <v>0</v>
      </c>
      <c r="E29" t="str">
        <f>IFERROR(VLOOKUP($C29,'Annexe 1'!$C$12:$S$79,'Annexe 1'!D$1,FALSE),"-")</f>
        <v>-</v>
      </c>
      <c r="F29" t="str">
        <f>IFERROR(VLOOKUP($C29,'Annexe 1'!$C$12:$S$79,'Annexe 1'!E$1,FALSE),"-")</f>
        <v>-</v>
      </c>
      <c r="G29" t="str">
        <f>IFERROR(VLOOKUP($C29,'Annexe 1'!$C$12:$S$79,'Annexe 1'!F$1,FALSE),"-")</f>
        <v>-</v>
      </c>
      <c r="H29" t="str">
        <f>IFERROR(VLOOKUP($C29,'Annexe 1'!$C$12:$S$79,'Annexe 1'!G$1,FALSE),"-")</f>
        <v>-</v>
      </c>
      <c r="J29" t="s">
        <v>87</v>
      </c>
      <c r="K29" t="s">
        <v>146</v>
      </c>
      <c r="L29" t="str">
        <f>IFERROR(VLOOKUP($C29,'Annexe 1'!$C$12:$J$79,'Annexe 1'!$J$1,FALSE),"")</f>
        <v/>
      </c>
      <c r="M29" s="47">
        <f>VLOOKUP(A29,'Annexe 1 bis'!$A:$J,6,FALSE)</f>
        <v>0</v>
      </c>
      <c r="N29" s="47">
        <f>VLOOKUP(A29,'Annexe 1 bis'!$A:$J,7,FALSE)</f>
        <v>0</v>
      </c>
      <c r="O29">
        <f t="shared" si="0"/>
        <v>1</v>
      </c>
      <c r="P29" s="114">
        <f>VLOOKUP($A29,'Annexe 1 bis'!$A:$J,8,FALSE)</f>
        <v>0</v>
      </c>
      <c r="S29" s="114">
        <f>VLOOKUP($A29,'Annexe 1 bis'!$A:$J,9,FALSE)</f>
        <v>0</v>
      </c>
      <c r="T29" s="114">
        <f>VLOOKUP($A29,'Annexe 1 bis'!$A:$J,10,FALSE)</f>
        <v>0</v>
      </c>
    </row>
    <row r="30" spans="1:20" x14ac:dyDescent="0.25">
      <c r="A30">
        <v>28</v>
      </c>
      <c r="C30" s="46">
        <f>'Annexe 1 bis'!E33</f>
        <v>0</v>
      </c>
      <c r="E30" t="str">
        <f>IFERROR(VLOOKUP($C30,'Annexe 1'!$C$12:$S$79,'Annexe 1'!D$1,FALSE),"-")</f>
        <v>-</v>
      </c>
      <c r="F30" t="str">
        <f>IFERROR(VLOOKUP($C30,'Annexe 1'!$C$12:$S$79,'Annexe 1'!E$1,FALSE),"-")</f>
        <v>-</v>
      </c>
      <c r="G30" t="str">
        <f>IFERROR(VLOOKUP($C30,'Annexe 1'!$C$12:$S$79,'Annexe 1'!F$1,FALSE),"-")</f>
        <v>-</v>
      </c>
      <c r="H30" t="str">
        <f>IFERROR(VLOOKUP($C30,'Annexe 1'!$C$12:$S$79,'Annexe 1'!G$1,FALSE),"-")</f>
        <v>-</v>
      </c>
      <c r="J30" t="s">
        <v>87</v>
      </c>
      <c r="K30" t="s">
        <v>146</v>
      </c>
      <c r="L30" t="str">
        <f>IFERROR(VLOOKUP($C30,'Annexe 1'!$C$12:$J$79,'Annexe 1'!$J$1,FALSE),"")</f>
        <v/>
      </c>
      <c r="M30" s="47">
        <f>VLOOKUP(A30,'Annexe 1 bis'!$A:$J,6,FALSE)</f>
        <v>0</v>
      </c>
      <c r="N30" s="47">
        <f>VLOOKUP(A30,'Annexe 1 bis'!$A:$J,7,FALSE)</f>
        <v>0</v>
      </c>
      <c r="O30">
        <f t="shared" si="0"/>
        <v>1</v>
      </c>
      <c r="P30" s="114">
        <f>VLOOKUP($A30,'Annexe 1 bis'!$A:$J,8,FALSE)</f>
        <v>0</v>
      </c>
      <c r="S30" s="114">
        <f>VLOOKUP($A30,'Annexe 1 bis'!$A:$J,9,FALSE)</f>
        <v>0</v>
      </c>
      <c r="T30" s="114">
        <f>VLOOKUP($A30,'Annexe 1 bis'!$A:$J,10,FALSE)</f>
        <v>0</v>
      </c>
    </row>
    <row r="31" spans="1:20" x14ac:dyDescent="0.25">
      <c r="A31">
        <v>29</v>
      </c>
      <c r="C31" s="46">
        <f>'Annexe 1 bis'!E34</f>
        <v>0</v>
      </c>
      <c r="E31" t="str">
        <f>IFERROR(VLOOKUP($C31,'Annexe 1'!$C$12:$S$79,'Annexe 1'!D$1,FALSE),"-")</f>
        <v>-</v>
      </c>
      <c r="F31" t="str">
        <f>IFERROR(VLOOKUP($C31,'Annexe 1'!$C$12:$S$79,'Annexe 1'!E$1,FALSE),"-")</f>
        <v>-</v>
      </c>
      <c r="G31" t="str">
        <f>IFERROR(VLOOKUP($C31,'Annexe 1'!$C$12:$S$79,'Annexe 1'!F$1,FALSE),"-")</f>
        <v>-</v>
      </c>
      <c r="H31" t="str">
        <f>IFERROR(VLOOKUP($C31,'Annexe 1'!$C$12:$S$79,'Annexe 1'!G$1,FALSE),"-")</f>
        <v>-</v>
      </c>
      <c r="J31" t="s">
        <v>87</v>
      </c>
      <c r="K31" t="s">
        <v>146</v>
      </c>
      <c r="L31" t="str">
        <f>IFERROR(VLOOKUP($C31,'Annexe 1'!$C$12:$J$79,'Annexe 1'!$J$1,FALSE),"")</f>
        <v/>
      </c>
      <c r="M31" s="47">
        <f>VLOOKUP(A31,'Annexe 1 bis'!$A:$J,6,FALSE)</f>
        <v>0</v>
      </c>
      <c r="N31" s="47">
        <f>VLOOKUP(A31,'Annexe 1 bis'!$A:$J,7,FALSE)</f>
        <v>0</v>
      </c>
      <c r="O31">
        <f t="shared" si="0"/>
        <v>1</v>
      </c>
      <c r="P31" s="114">
        <f>VLOOKUP($A31,'Annexe 1 bis'!$A:$J,8,FALSE)</f>
        <v>0</v>
      </c>
      <c r="S31" s="114">
        <f>VLOOKUP($A31,'Annexe 1 bis'!$A:$J,9,FALSE)</f>
        <v>0</v>
      </c>
      <c r="T31" s="114">
        <f>VLOOKUP($A31,'Annexe 1 bis'!$A:$J,10,FALSE)</f>
        <v>0</v>
      </c>
    </row>
    <row r="32" spans="1:20" x14ac:dyDescent="0.25">
      <c r="A32">
        <v>30</v>
      </c>
      <c r="C32" s="46">
        <f>'Annexe 1 bis'!E35</f>
        <v>0</v>
      </c>
      <c r="E32" t="str">
        <f>IFERROR(VLOOKUP($C32,'Annexe 1'!$C$12:$S$79,'Annexe 1'!D$1,FALSE),"-")</f>
        <v>-</v>
      </c>
      <c r="F32" t="str">
        <f>IFERROR(VLOOKUP($C32,'Annexe 1'!$C$12:$S$79,'Annexe 1'!E$1,FALSE),"-")</f>
        <v>-</v>
      </c>
      <c r="G32" t="str">
        <f>IFERROR(VLOOKUP($C32,'Annexe 1'!$C$12:$S$79,'Annexe 1'!F$1,FALSE),"-")</f>
        <v>-</v>
      </c>
      <c r="H32" t="str">
        <f>IFERROR(VLOOKUP($C32,'Annexe 1'!$C$12:$S$79,'Annexe 1'!G$1,FALSE),"-")</f>
        <v>-</v>
      </c>
      <c r="J32" t="s">
        <v>87</v>
      </c>
      <c r="K32" t="s">
        <v>146</v>
      </c>
      <c r="L32" t="str">
        <f>IFERROR(VLOOKUP($C32,'Annexe 1'!$C$12:$J$79,'Annexe 1'!$J$1,FALSE),"")</f>
        <v/>
      </c>
      <c r="M32" s="47">
        <f>VLOOKUP(A32,'Annexe 1 bis'!$A:$J,6,FALSE)</f>
        <v>0</v>
      </c>
      <c r="N32" s="47">
        <f>VLOOKUP(A32,'Annexe 1 bis'!$A:$J,7,FALSE)</f>
        <v>0</v>
      </c>
      <c r="O32">
        <f t="shared" si="0"/>
        <v>1</v>
      </c>
      <c r="P32" s="114">
        <f>VLOOKUP($A32,'Annexe 1 bis'!$A:$J,8,FALSE)</f>
        <v>0</v>
      </c>
      <c r="S32" s="114">
        <f>VLOOKUP($A32,'Annexe 1 bis'!$A:$J,9,FALSE)</f>
        <v>0</v>
      </c>
      <c r="T32" s="114">
        <f>VLOOKUP($A32,'Annexe 1 bis'!$A:$J,10,FALSE)</f>
        <v>0</v>
      </c>
    </row>
    <row r="33" spans="1:20" x14ac:dyDescent="0.25">
      <c r="A33">
        <v>31</v>
      </c>
      <c r="C33" s="46">
        <f>'Annexe 1 bis'!E36</f>
        <v>0</v>
      </c>
      <c r="E33" t="str">
        <f>IFERROR(VLOOKUP($C33,'Annexe 1'!$C$12:$S$79,'Annexe 1'!D$1,FALSE),"-")</f>
        <v>-</v>
      </c>
      <c r="F33" t="str">
        <f>IFERROR(VLOOKUP($C33,'Annexe 1'!$C$12:$S$79,'Annexe 1'!E$1,FALSE),"-")</f>
        <v>-</v>
      </c>
      <c r="G33" t="str">
        <f>IFERROR(VLOOKUP($C33,'Annexe 1'!$C$12:$S$79,'Annexe 1'!F$1,FALSE),"-")</f>
        <v>-</v>
      </c>
      <c r="H33" t="str">
        <f>IFERROR(VLOOKUP($C33,'Annexe 1'!$C$12:$S$79,'Annexe 1'!G$1,FALSE),"-")</f>
        <v>-</v>
      </c>
      <c r="J33" t="s">
        <v>87</v>
      </c>
      <c r="K33" t="s">
        <v>146</v>
      </c>
      <c r="L33" t="str">
        <f>IFERROR(VLOOKUP($C33,'Annexe 1'!$C$12:$J$79,'Annexe 1'!$J$1,FALSE),"")</f>
        <v/>
      </c>
      <c r="M33" s="47">
        <f>VLOOKUP(A33,'Annexe 1 bis'!$A:$J,6,FALSE)</f>
        <v>0</v>
      </c>
      <c r="N33" s="47">
        <f>VLOOKUP(A33,'Annexe 1 bis'!$A:$J,7,FALSE)</f>
        <v>0</v>
      </c>
      <c r="O33">
        <f t="shared" si="0"/>
        <v>1</v>
      </c>
      <c r="P33" s="114">
        <f>VLOOKUP($A33,'Annexe 1 bis'!$A:$J,8,FALSE)</f>
        <v>0</v>
      </c>
      <c r="S33" s="114">
        <f>VLOOKUP($A33,'Annexe 1 bis'!$A:$J,9,FALSE)</f>
        <v>0</v>
      </c>
      <c r="T33" s="114">
        <f>VLOOKUP($A33,'Annexe 1 bis'!$A:$J,10,FALSE)</f>
        <v>0</v>
      </c>
    </row>
    <row r="34" spans="1:20" x14ac:dyDescent="0.25">
      <c r="A34">
        <v>32</v>
      </c>
      <c r="C34" s="46">
        <f>'Annexe 1 bis'!E37</f>
        <v>0</v>
      </c>
      <c r="E34" t="str">
        <f>IFERROR(VLOOKUP($C34,'Annexe 1'!$C$12:$S$79,'Annexe 1'!D$1,FALSE),"-")</f>
        <v>-</v>
      </c>
      <c r="F34" t="str">
        <f>IFERROR(VLOOKUP($C34,'Annexe 1'!$C$12:$S$79,'Annexe 1'!E$1,FALSE),"-")</f>
        <v>-</v>
      </c>
      <c r="G34" t="str">
        <f>IFERROR(VLOOKUP($C34,'Annexe 1'!$C$12:$S$79,'Annexe 1'!F$1,FALSE),"-")</f>
        <v>-</v>
      </c>
      <c r="H34" t="str">
        <f>IFERROR(VLOOKUP($C34,'Annexe 1'!$C$12:$S$79,'Annexe 1'!G$1,FALSE),"-")</f>
        <v>-</v>
      </c>
      <c r="J34" t="s">
        <v>87</v>
      </c>
      <c r="K34" t="s">
        <v>146</v>
      </c>
      <c r="L34" t="str">
        <f>IFERROR(VLOOKUP($C34,'Annexe 1'!$C$12:$J$79,'Annexe 1'!$J$1,FALSE),"")</f>
        <v/>
      </c>
      <c r="M34" s="47">
        <f>VLOOKUP(A34,'Annexe 1 bis'!$A:$J,6,FALSE)</f>
        <v>0</v>
      </c>
      <c r="N34" s="47">
        <f>VLOOKUP(A34,'Annexe 1 bis'!$A:$J,7,FALSE)</f>
        <v>0</v>
      </c>
      <c r="O34">
        <f t="shared" si="0"/>
        <v>1</v>
      </c>
      <c r="P34" s="114">
        <f>VLOOKUP($A34,'Annexe 1 bis'!$A:$J,8,FALSE)</f>
        <v>0</v>
      </c>
      <c r="S34" s="114">
        <f>VLOOKUP($A34,'Annexe 1 bis'!$A:$J,9,FALSE)</f>
        <v>0</v>
      </c>
      <c r="T34" s="114">
        <f>VLOOKUP($A34,'Annexe 1 bis'!$A:$J,10,FALSE)</f>
        <v>0</v>
      </c>
    </row>
    <row r="35" spans="1:20" x14ac:dyDescent="0.25">
      <c r="A35">
        <v>33</v>
      </c>
      <c r="C35" s="46">
        <f>'Annexe 1 bis'!E38</f>
        <v>0</v>
      </c>
      <c r="E35" t="str">
        <f>IFERROR(VLOOKUP($C35,'Annexe 1'!$C$12:$S$79,'Annexe 1'!D$1,FALSE),"-")</f>
        <v>-</v>
      </c>
      <c r="F35" t="str">
        <f>IFERROR(VLOOKUP($C35,'Annexe 1'!$C$12:$S$79,'Annexe 1'!E$1,FALSE),"-")</f>
        <v>-</v>
      </c>
      <c r="G35" t="str">
        <f>IFERROR(VLOOKUP($C35,'Annexe 1'!$C$12:$S$79,'Annexe 1'!F$1,FALSE),"-")</f>
        <v>-</v>
      </c>
      <c r="H35" t="str">
        <f>IFERROR(VLOOKUP($C35,'Annexe 1'!$C$12:$S$79,'Annexe 1'!G$1,FALSE),"-")</f>
        <v>-</v>
      </c>
      <c r="J35" t="s">
        <v>87</v>
      </c>
      <c r="K35" t="s">
        <v>146</v>
      </c>
      <c r="L35" t="str">
        <f>IFERROR(VLOOKUP($C35,'Annexe 1'!$C$12:$J$79,'Annexe 1'!$J$1,FALSE),"")</f>
        <v/>
      </c>
      <c r="M35" s="47">
        <f>VLOOKUP(A35,'Annexe 1 bis'!$A:$J,6,FALSE)</f>
        <v>0</v>
      </c>
      <c r="N35" s="47">
        <f>VLOOKUP(A35,'Annexe 1 bis'!$A:$J,7,FALSE)</f>
        <v>0</v>
      </c>
      <c r="O35">
        <f t="shared" si="0"/>
        <v>1</v>
      </c>
      <c r="P35" s="114">
        <f>VLOOKUP($A35,'Annexe 1 bis'!$A:$J,8,FALSE)</f>
        <v>0</v>
      </c>
      <c r="S35" s="114">
        <f>VLOOKUP($A35,'Annexe 1 bis'!$A:$J,9,FALSE)</f>
        <v>0</v>
      </c>
      <c r="T35" s="114">
        <f>VLOOKUP($A35,'Annexe 1 bis'!$A:$J,10,FALSE)</f>
        <v>0</v>
      </c>
    </row>
    <row r="36" spans="1:20" x14ac:dyDescent="0.25">
      <c r="A36">
        <v>34</v>
      </c>
      <c r="C36" s="46">
        <f>'Annexe 1 bis'!E39</f>
        <v>0</v>
      </c>
      <c r="E36" t="str">
        <f>IFERROR(VLOOKUP($C36,'Annexe 1'!$C$12:$S$79,'Annexe 1'!D$1,FALSE),"-")</f>
        <v>-</v>
      </c>
      <c r="F36" t="str">
        <f>IFERROR(VLOOKUP($C36,'Annexe 1'!$C$12:$S$79,'Annexe 1'!E$1,FALSE),"-")</f>
        <v>-</v>
      </c>
      <c r="G36" t="str">
        <f>IFERROR(VLOOKUP($C36,'Annexe 1'!$C$12:$S$79,'Annexe 1'!F$1,FALSE),"-")</f>
        <v>-</v>
      </c>
      <c r="H36" t="str">
        <f>IFERROR(VLOOKUP($C36,'Annexe 1'!$C$12:$S$79,'Annexe 1'!G$1,FALSE),"-")</f>
        <v>-</v>
      </c>
      <c r="J36" t="s">
        <v>87</v>
      </c>
      <c r="K36" t="s">
        <v>146</v>
      </c>
      <c r="L36" t="str">
        <f>IFERROR(VLOOKUP($C36,'Annexe 1'!$C$12:$J$79,'Annexe 1'!$J$1,FALSE),"")</f>
        <v/>
      </c>
      <c r="M36" s="47">
        <f>VLOOKUP(A36,'Annexe 1 bis'!$A:$J,6,FALSE)</f>
        <v>0</v>
      </c>
      <c r="N36" s="47">
        <f>VLOOKUP(A36,'Annexe 1 bis'!$A:$J,7,FALSE)</f>
        <v>0</v>
      </c>
      <c r="O36">
        <f t="shared" si="0"/>
        <v>1</v>
      </c>
      <c r="P36" s="114">
        <f>VLOOKUP($A36,'Annexe 1 bis'!$A:$J,8,FALSE)</f>
        <v>0</v>
      </c>
      <c r="S36" s="114">
        <f>VLOOKUP($A36,'Annexe 1 bis'!$A:$J,9,FALSE)</f>
        <v>0</v>
      </c>
      <c r="T36" s="114">
        <f>VLOOKUP($A36,'Annexe 1 bis'!$A:$J,10,FALSE)</f>
        <v>0</v>
      </c>
    </row>
    <row r="37" spans="1:20" x14ac:dyDescent="0.25">
      <c r="A37">
        <v>35</v>
      </c>
      <c r="C37" s="46">
        <f>'Annexe 1 bis'!E40</f>
        <v>0</v>
      </c>
      <c r="E37" t="str">
        <f>IFERROR(VLOOKUP($C37,'Annexe 1'!$C$12:$S$79,'Annexe 1'!D$1,FALSE),"-")</f>
        <v>-</v>
      </c>
      <c r="F37" t="str">
        <f>IFERROR(VLOOKUP($C37,'Annexe 1'!$C$12:$S$79,'Annexe 1'!E$1,FALSE),"-")</f>
        <v>-</v>
      </c>
      <c r="G37" t="str">
        <f>IFERROR(VLOOKUP($C37,'Annexe 1'!$C$12:$S$79,'Annexe 1'!F$1,FALSE),"-")</f>
        <v>-</v>
      </c>
      <c r="H37" t="str">
        <f>IFERROR(VLOOKUP($C37,'Annexe 1'!$C$12:$S$79,'Annexe 1'!G$1,FALSE),"-")</f>
        <v>-</v>
      </c>
      <c r="J37" t="s">
        <v>87</v>
      </c>
      <c r="K37" t="s">
        <v>146</v>
      </c>
      <c r="L37" t="str">
        <f>IFERROR(VLOOKUP($C37,'Annexe 1'!$C$12:$J$79,'Annexe 1'!$J$1,FALSE),"")</f>
        <v/>
      </c>
      <c r="M37" s="47">
        <f>VLOOKUP(A37,'Annexe 1 bis'!$A:$J,6,FALSE)</f>
        <v>0</v>
      </c>
      <c r="N37" s="47">
        <f>VLOOKUP(A37,'Annexe 1 bis'!$A:$J,7,FALSE)</f>
        <v>0</v>
      </c>
      <c r="O37">
        <f t="shared" si="0"/>
        <v>1</v>
      </c>
      <c r="P37" s="114">
        <f>VLOOKUP($A37,'Annexe 1 bis'!$A:$J,8,FALSE)</f>
        <v>0</v>
      </c>
      <c r="S37" s="114">
        <f>VLOOKUP($A37,'Annexe 1 bis'!$A:$J,9,FALSE)</f>
        <v>0</v>
      </c>
      <c r="T37" s="114">
        <f>VLOOKUP($A37,'Annexe 1 bis'!$A:$J,10,FALSE)</f>
        <v>0</v>
      </c>
    </row>
    <row r="38" spans="1:20" x14ac:dyDescent="0.25">
      <c r="A38">
        <v>36</v>
      </c>
      <c r="C38" s="46">
        <f>'Annexe 1 bis'!E41</f>
        <v>0</v>
      </c>
      <c r="E38" t="str">
        <f>IFERROR(VLOOKUP($C38,'Annexe 1'!$C$12:$S$79,'Annexe 1'!D$1,FALSE),"-")</f>
        <v>-</v>
      </c>
      <c r="F38" t="str">
        <f>IFERROR(VLOOKUP($C38,'Annexe 1'!$C$12:$S$79,'Annexe 1'!E$1,FALSE),"-")</f>
        <v>-</v>
      </c>
      <c r="G38" t="str">
        <f>IFERROR(VLOOKUP($C38,'Annexe 1'!$C$12:$S$79,'Annexe 1'!F$1,FALSE),"-")</f>
        <v>-</v>
      </c>
      <c r="H38" t="str">
        <f>IFERROR(VLOOKUP($C38,'Annexe 1'!$C$12:$S$79,'Annexe 1'!G$1,FALSE),"-")</f>
        <v>-</v>
      </c>
      <c r="J38" t="s">
        <v>87</v>
      </c>
      <c r="K38" t="s">
        <v>146</v>
      </c>
      <c r="L38" t="str">
        <f>IFERROR(VLOOKUP($C38,'Annexe 1'!$C$12:$J$79,'Annexe 1'!$J$1,FALSE),"")</f>
        <v/>
      </c>
      <c r="M38" s="47">
        <f>VLOOKUP(A38,'Annexe 1 bis'!$A:$J,6,FALSE)</f>
        <v>0</v>
      </c>
      <c r="N38" s="47">
        <f>VLOOKUP(A38,'Annexe 1 bis'!$A:$J,7,FALSE)</f>
        <v>0</v>
      </c>
      <c r="O38">
        <f t="shared" si="0"/>
        <v>1</v>
      </c>
      <c r="P38" s="114">
        <f>VLOOKUP($A38,'Annexe 1 bis'!$A:$J,8,FALSE)</f>
        <v>0</v>
      </c>
      <c r="S38" s="114">
        <f>VLOOKUP($A38,'Annexe 1 bis'!$A:$J,9,FALSE)</f>
        <v>0</v>
      </c>
      <c r="T38" s="114">
        <f>VLOOKUP($A38,'Annexe 1 bis'!$A:$J,10,FALSE)</f>
        <v>0</v>
      </c>
    </row>
    <row r="39" spans="1:20" x14ac:dyDescent="0.25">
      <c r="A39">
        <v>37</v>
      </c>
      <c r="C39" s="46">
        <f>'Annexe 1 bis'!E45</f>
        <v>0</v>
      </c>
      <c r="E39" t="str">
        <f>IFERROR(VLOOKUP($C39,'Annexe 1'!$C$12:$S$79,'Annexe 1'!D$1,FALSE),"-")</f>
        <v>-</v>
      </c>
      <c r="F39" t="str">
        <f>IFERROR(VLOOKUP($C39,'Annexe 1'!$C$12:$S$79,'Annexe 1'!E$1,FALSE),"-")</f>
        <v>-</v>
      </c>
      <c r="G39" t="str">
        <f>IFERROR(VLOOKUP($C39,'Annexe 1'!$C$12:$S$79,'Annexe 1'!F$1,FALSE),"-")</f>
        <v>-</v>
      </c>
      <c r="H39" t="str">
        <f>IFERROR(VLOOKUP($C39,'Annexe 1'!$C$12:$S$79,'Annexe 1'!G$1,FALSE),"-")</f>
        <v>-</v>
      </c>
      <c r="J39" t="s">
        <v>87</v>
      </c>
      <c r="K39" t="s">
        <v>146</v>
      </c>
      <c r="L39" t="str">
        <f>IFERROR(VLOOKUP($C39,'Annexe 1'!$C$12:$J$79,'Annexe 1'!$J$1,FALSE),"")</f>
        <v/>
      </c>
      <c r="M39" s="47">
        <f>VLOOKUP(A39,'Annexe 1 bis'!$A:$J,6,FALSE)</f>
        <v>0</v>
      </c>
      <c r="N39" s="47">
        <f>VLOOKUP(A39,'Annexe 1 bis'!$A:$J,7,FALSE)</f>
        <v>0</v>
      </c>
      <c r="O39">
        <f t="shared" si="0"/>
        <v>1</v>
      </c>
      <c r="P39" s="114">
        <f>VLOOKUP($A39,'Annexe 1 bis'!$A:$J,8,FALSE)</f>
        <v>0</v>
      </c>
      <c r="S39" s="114">
        <f>VLOOKUP($A39,'Annexe 1 bis'!$A:$J,9,FALSE)</f>
        <v>0</v>
      </c>
      <c r="T39" s="114">
        <f>VLOOKUP($A39,'Annexe 1 bis'!$A:$J,10,FALSE)</f>
        <v>0</v>
      </c>
    </row>
    <row r="40" spans="1:20" x14ac:dyDescent="0.25">
      <c r="A40">
        <v>38</v>
      </c>
      <c r="C40" s="46">
        <f>'Annexe 1 bis'!E46</f>
        <v>0</v>
      </c>
      <c r="E40" t="str">
        <f>IFERROR(VLOOKUP($C40,'Annexe 1'!$C$12:$S$79,'Annexe 1'!D$1,FALSE),"-")</f>
        <v>-</v>
      </c>
      <c r="F40" t="str">
        <f>IFERROR(VLOOKUP($C40,'Annexe 1'!$C$12:$S$79,'Annexe 1'!E$1,FALSE),"-")</f>
        <v>-</v>
      </c>
      <c r="G40" t="str">
        <f>IFERROR(VLOOKUP($C40,'Annexe 1'!$C$12:$S$79,'Annexe 1'!F$1,FALSE),"-")</f>
        <v>-</v>
      </c>
      <c r="H40" t="str">
        <f>IFERROR(VLOOKUP($C40,'Annexe 1'!$C$12:$S$79,'Annexe 1'!G$1,FALSE),"-")</f>
        <v>-</v>
      </c>
      <c r="J40" t="s">
        <v>87</v>
      </c>
      <c r="K40" t="s">
        <v>146</v>
      </c>
      <c r="L40" t="str">
        <f>IFERROR(VLOOKUP($C40,'Annexe 1'!$C$12:$J$79,'Annexe 1'!$J$1,FALSE),"")</f>
        <v/>
      </c>
      <c r="M40" s="47">
        <f>VLOOKUP(A40,'Annexe 1 bis'!$A:$J,6,FALSE)</f>
        <v>0</v>
      </c>
      <c r="N40" s="47">
        <f>VLOOKUP(A40,'Annexe 1 bis'!$A:$J,7,FALSE)</f>
        <v>0</v>
      </c>
      <c r="O40">
        <f t="shared" si="0"/>
        <v>1</v>
      </c>
      <c r="P40" s="114">
        <f>VLOOKUP($A40,'Annexe 1 bis'!$A:$J,8,FALSE)</f>
        <v>0</v>
      </c>
      <c r="S40" s="114">
        <f>VLOOKUP($A40,'Annexe 1 bis'!$A:$J,9,FALSE)</f>
        <v>0</v>
      </c>
      <c r="T40" s="114">
        <f>VLOOKUP($A40,'Annexe 1 bis'!$A:$J,10,FALSE)</f>
        <v>0</v>
      </c>
    </row>
    <row r="41" spans="1:20" x14ac:dyDescent="0.25">
      <c r="A41">
        <v>39</v>
      </c>
      <c r="C41" s="46">
        <f>'Annexe 1 bis'!E47</f>
        <v>0</v>
      </c>
      <c r="E41" t="str">
        <f>IFERROR(VLOOKUP($C41,'Annexe 1'!$C$12:$S$79,'Annexe 1'!D$1,FALSE),"-")</f>
        <v>-</v>
      </c>
      <c r="F41" t="str">
        <f>IFERROR(VLOOKUP($C41,'Annexe 1'!$C$12:$S$79,'Annexe 1'!E$1,FALSE),"-")</f>
        <v>-</v>
      </c>
      <c r="G41" t="str">
        <f>IFERROR(VLOOKUP($C41,'Annexe 1'!$C$12:$S$79,'Annexe 1'!F$1,FALSE),"-")</f>
        <v>-</v>
      </c>
      <c r="H41" t="str">
        <f>IFERROR(VLOOKUP($C41,'Annexe 1'!$C$12:$S$79,'Annexe 1'!G$1,FALSE),"-")</f>
        <v>-</v>
      </c>
      <c r="J41" t="s">
        <v>87</v>
      </c>
      <c r="K41" t="s">
        <v>146</v>
      </c>
      <c r="L41" t="str">
        <f>IFERROR(VLOOKUP($C41,'Annexe 1'!$C$12:$J$79,'Annexe 1'!$J$1,FALSE),"")</f>
        <v/>
      </c>
      <c r="M41" s="47">
        <f>VLOOKUP(A41,'Annexe 1 bis'!$A:$J,6,FALSE)</f>
        <v>0</v>
      </c>
      <c r="N41" s="47">
        <f>VLOOKUP(A41,'Annexe 1 bis'!$A:$J,7,FALSE)</f>
        <v>0</v>
      </c>
      <c r="O41">
        <f t="shared" si="0"/>
        <v>1</v>
      </c>
      <c r="P41" s="114">
        <f>VLOOKUP($A41,'Annexe 1 bis'!$A:$J,8,FALSE)</f>
        <v>0</v>
      </c>
      <c r="S41" s="114">
        <f>VLOOKUP($A41,'Annexe 1 bis'!$A:$J,9,FALSE)</f>
        <v>0</v>
      </c>
      <c r="T41" s="114">
        <f>VLOOKUP($A41,'Annexe 1 bis'!$A:$J,10,FALSE)</f>
        <v>0</v>
      </c>
    </row>
    <row r="42" spans="1:20" x14ac:dyDescent="0.25">
      <c r="A42">
        <v>40</v>
      </c>
      <c r="C42" s="46">
        <f>'Annexe 1 bis'!E48</f>
        <v>0</v>
      </c>
      <c r="E42" t="str">
        <f>IFERROR(VLOOKUP($C42,'Annexe 1'!$C$12:$S$79,'Annexe 1'!D$1,FALSE),"-")</f>
        <v>-</v>
      </c>
      <c r="F42" t="str">
        <f>IFERROR(VLOOKUP($C42,'Annexe 1'!$C$12:$S$79,'Annexe 1'!E$1,FALSE),"-")</f>
        <v>-</v>
      </c>
      <c r="G42" t="str">
        <f>IFERROR(VLOOKUP($C42,'Annexe 1'!$C$12:$S$79,'Annexe 1'!F$1,FALSE),"-")</f>
        <v>-</v>
      </c>
      <c r="H42" t="str">
        <f>IFERROR(VLOOKUP($C42,'Annexe 1'!$C$12:$S$79,'Annexe 1'!G$1,FALSE),"-")</f>
        <v>-</v>
      </c>
      <c r="J42" t="s">
        <v>87</v>
      </c>
      <c r="K42" t="s">
        <v>146</v>
      </c>
      <c r="L42" t="str">
        <f>IFERROR(VLOOKUP($C42,'Annexe 1'!$C$12:$J$79,'Annexe 1'!$J$1,FALSE),"")</f>
        <v/>
      </c>
      <c r="M42" s="47">
        <f>VLOOKUP(A42,'Annexe 1 bis'!$A:$J,6,FALSE)</f>
        <v>0</v>
      </c>
      <c r="N42" s="47">
        <f>VLOOKUP(A42,'Annexe 1 bis'!$A:$J,7,FALSE)</f>
        <v>0</v>
      </c>
      <c r="O42">
        <f t="shared" si="0"/>
        <v>1</v>
      </c>
      <c r="P42" s="114">
        <f>VLOOKUP($A42,'Annexe 1 bis'!$A:$J,8,FALSE)</f>
        <v>0</v>
      </c>
      <c r="S42" s="114">
        <f>VLOOKUP($A42,'Annexe 1 bis'!$A:$J,9,FALSE)</f>
        <v>0</v>
      </c>
      <c r="T42" s="114">
        <f>VLOOKUP($A42,'Annexe 1 bis'!$A:$J,10,FALSE)</f>
        <v>0</v>
      </c>
    </row>
    <row r="43" spans="1:20" x14ac:dyDescent="0.25">
      <c r="A43">
        <v>41</v>
      </c>
      <c r="C43" s="46">
        <f>'Annexe 1 bis'!E49</f>
        <v>0</v>
      </c>
      <c r="E43" t="str">
        <f>IFERROR(VLOOKUP($C43,'Annexe 1'!$C$12:$S$79,'Annexe 1'!D$1,FALSE),"-")</f>
        <v>-</v>
      </c>
      <c r="F43" t="str">
        <f>IFERROR(VLOOKUP($C43,'Annexe 1'!$C$12:$S$79,'Annexe 1'!E$1,FALSE),"-")</f>
        <v>-</v>
      </c>
      <c r="G43" t="str">
        <f>IFERROR(VLOOKUP($C43,'Annexe 1'!$C$12:$S$79,'Annexe 1'!F$1,FALSE),"-")</f>
        <v>-</v>
      </c>
      <c r="H43" t="str">
        <f>IFERROR(VLOOKUP($C43,'Annexe 1'!$C$12:$S$79,'Annexe 1'!G$1,FALSE),"-")</f>
        <v>-</v>
      </c>
      <c r="J43" t="s">
        <v>87</v>
      </c>
      <c r="K43" t="s">
        <v>146</v>
      </c>
      <c r="L43" t="str">
        <f>IFERROR(VLOOKUP($C43,'Annexe 1'!$C$12:$J$79,'Annexe 1'!$J$1,FALSE),"")</f>
        <v/>
      </c>
      <c r="M43" s="47">
        <f>VLOOKUP(A43,'Annexe 1 bis'!$A:$J,6,FALSE)</f>
        <v>0</v>
      </c>
      <c r="N43" s="47">
        <f>VLOOKUP(A43,'Annexe 1 bis'!$A:$J,7,FALSE)</f>
        <v>0</v>
      </c>
      <c r="O43">
        <f t="shared" si="0"/>
        <v>1</v>
      </c>
      <c r="P43" s="114">
        <f>VLOOKUP($A43,'Annexe 1 bis'!$A:$J,8,FALSE)</f>
        <v>0</v>
      </c>
      <c r="S43" s="114">
        <f>VLOOKUP($A43,'Annexe 1 bis'!$A:$J,9,FALSE)</f>
        <v>0</v>
      </c>
      <c r="T43" s="114">
        <f>VLOOKUP($A43,'Annexe 1 bis'!$A:$J,10,FALSE)</f>
        <v>0</v>
      </c>
    </row>
    <row r="44" spans="1:20" x14ac:dyDescent="0.25">
      <c r="A44">
        <v>42</v>
      </c>
      <c r="C44" s="46">
        <f>'Annexe 1 bis'!E50</f>
        <v>0</v>
      </c>
      <c r="E44" t="str">
        <f>IFERROR(VLOOKUP($C44,'Annexe 1'!$C$12:$S$79,'Annexe 1'!D$1,FALSE),"-")</f>
        <v>-</v>
      </c>
      <c r="F44" t="str">
        <f>IFERROR(VLOOKUP($C44,'Annexe 1'!$C$12:$S$79,'Annexe 1'!E$1,FALSE),"-")</f>
        <v>-</v>
      </c>
      <c r="G44" t="str">
        <f>IFERROR(VLOOKUP($C44,'Annexe 1'!$C$12:$S$79,'Annexe 1'!F$1,FALSE),"-")</f>
        <v>-</v>
      </c>
      <c r="H44" t="str">
        <f>IFERROR(VLOOKUP($C44,'Annexe 1'!$C$12:$S$79,'Annexe 1'!G$1,FALSE),"-")</f>
        <v>-</v>
      </c>
      <c r="J44" t="s">
        <v>87</v>
      </c>
      <c r="K44" t="s">
        <v>146</v>
      </c>
      <c r="L44" t="str">
        <f>IFERROR(VLOOKUP($C44,'Annexe 1'!$C$12:$J$79,'Annexe 1'!$J$1,FALSE),"")</f>
        <v/>
      </c>
      <c r="M44" s="47">
        <f>VLOOKUP(A44,'Annexe 1 bis'!$A:$J,6,FALSE)</f>
        <v>0</v>
      </c>
      <c r="N44" s="47">
        <f>VLOOKUP(A44,'Annexe 1 bis'!$A:$J,7,FALSE)</f>
        <v>0</v>
      </c>
      <c r="O44">
        <f t="shared" si="0"/>
        <v>1</v>
      </c>
      <c r="P44" s="114">
        <f>VLOOKUP($A44,'Annexe 1 bis'!$A:$J,8,FALSE)</f>
        <v>0</v>
      </c>
      <c r="S44" s="114">
        <f>VLOOKUP($A44,'Annexe 1 bis'!$A:$J,9,FALSE)</f>
        <v>0</v>
      </c>
      <c r="T44" s="114">
        <f>VLOOKUP($A44,'Annexe 1 bis'!$A:$J,10,FALSE)</f>
        <v>0</v>
      </c>
    </row>
    <row r="45" spans="1:20" x14ac:dyDescent="0.25">
      <c r="A45">
        <v>43</v>
      </c>
      <c r="C45" s="46">
        <f>'Annexe 1 bis'!E51</f>
        <v>0</v>
      </c>
      <c r="E45" t="str">
        <f>IFERROR(VLOOKUP($C45,'Annexe 1'!$C$12:$S$79,'Annexe 1'!D$1,FALSE),"-")</f>
        <v>-</v>
      </c>
      <c r="F45" t="str">
        <f>IFERROR(VLOOKUP($C45,'Annexe 1'!$C$12:$S$79,'Annexe 1'!E$1,FALSE),"-")</f>
        <v>-</v>
      </c>
      <c r="G45" t="str">
        <f>IFERROR(VLOOKUP($C45,'Annexe 1'!$C$12:$S$79,'Annexe 1'!F$1,FALSE),"-")</f>
        <v>-</v>
      </c>
      <c r="H45" t="str">
        <f>IFERROR(VLOOKUP($C45,'Annexe 1'!$C$12:$S$79,'Annexe 1'!G$1,FALSE),"-")</f>
        <v>-</v>
      </c>
      <c r="J45" t="s">
        <v>87</v>
      </c>
      <c r="K45" t="s">
        <v>146</v>
      </c>
      <c r="L45" t="str">
        <f>IFERROR(VLOOKUP($C45,'Annexe 1'!$C$12:$J$79,'Annexe 1'!$J$1,FALSE),"")</f>
        <v/>
      </c>
      <c r="M45" s="47">
        <f>VLOOKUP(A45,'Annexe 1 bis'!$A:$J,6,FALSE)</f>
        <v>0</v>
      </c>
      <c r="N45" s="47">
        <f>VLOOKUP(A45,'Annexe 1 bis'!$A:$J,7,FALSE)</f>
        <v>0</v>
      </c>
      <c r="O45">
        <f t="shared" si="0"/>
        <v>1</v>
      </c>
      <c r="P45" s="114">
        <f>VLOOKUP($A45,'Annexe 1 bis'!$A:$J,8,FALSE)</f>
        <v>0</v>
      </c>
      <c r="S45" s="114">
        <f>VLOOKUP($A45,'Annexe 1 bis'!$A:$J,9,FALSE)</f>
        <v>0</v>
      </c>
      <c r="T45" s="114">
        <f>VLOOKUP($A45,'Annexe 1 bis'!$A:$J,10,FALSE)</f>
        <v>0</v>
      </c>
    </row>
    <row r="46" spans="1:20" x14ac:dyDescent="0.25">
      <c r="A46">
        <v>44</v>
      </c>
      <c r="C46" s="46">
        <f>'Annexe 1 bis'!E52</f>
        <v>0</v>
      </c>
      <c r="E46" t="str">
        <f>IFERROR(VLOOKUP($C46,'Annexe 1'!$C$12:$S$79,'Annexe 1'!D$1,FALSE),"-")</f>
        <v>-</v>
      </c>
      <c r="F46" t="str">
        <f>IFERROR(VLOOKUP($C46,'Annexe 1'!$C$12:$S$79,'Annexe 1'!E$1,FALSE),"-")</f>
        <v>-</v>
      </c>
      <c r="G46" t="str">
        <f>IFERROR(VLOOKUP($C46,'Annexe 1'!$C$12:$S$79,'Annexe 1'!F$1,FALSE),"-")</f>
        <v>-</v>
      </c>
      <c r="H46" t="str">
        <f>IFERROR(VLOOKUP($C46,'Annexe 1'!$C$12:$S$79,'Annexe 1'!G$1,FALSE),"-")</f>
        <v>-</v>
      </c>
      <c r="J46" t="s">
        <v>87</v>
      </c>
      <c r="K46" t="s">
        <v>146</v>
      </c>
      <c r="L46" t="str">
        <f>IFERROR(VLOOKUP($C46,'Annexe 1'!$C$12:$J$79,'Annexe 1'!$J$1,FALSE),"")</f>
        <v/>
      </c>
      <c r="M46" s="47">
        <f>VLOOKUP(A46,'Annexe 1 bis'!$A:$J,6,FALSE)</f>
        <v>0</v>
      </c>
      <c r="N46" s="47">
        <f>VLOOKUP(A46,'Annexe 1 bis'!$A:$J,7,FALSE)</f>
        <v>0</v>
      </c>
      <c r="O46">
        <f t="shared" si="0"/>
        <v>1</v>
      </c>
      <c r="P46" s="114">
        <f>VLOOKUP($A46,'Annexe 1 bis'!$A:$J,8,FALSE)</f>
        <v>0</v>
      </c>
      <c r="S46" s="114">
        <f>VLOOKUP($A46,'Annexe 1 bis'!$A:$J,9,FALSE)</f>
        <v>0</v>
      </c>
      <c r="T46" s="114">
        <f>VLOOKUP($A46,'Annexe 1 bis'!$A:$J,10,FALSE)</f>
        <v>0</v>
      </c>
    </row>
    <row r="47" spans="1:20" x14ac:dyDescent="0.25">
      <c r="A47">
        <v>45</v>
      </c>
      <c r="C47" s="46">
        <f>'Annexe 1 bis'!E53</f>
        <v>0</v>
      </c>
      <c r="E47" t="str">
        <f>IFERROR(VLOOKUP($C47,'Annexe 1'!$C$12:$S$79,'Annexe 1'!D$1,FALSE),"-")</f>
        <v>-</v>
      </c>
      <c r="F47" t="str">
        <f>IFERROR(VLOOKUP($C47,'Annexe 1'!$C$12:$S$79,'Annexe 1'!E$1,FALSE),"-")</f>
        <v>-</v>
      </c>
      <c r="G47" t="str">
        <f>IFERROR(VLOOKUP($C47,'Annexe 1'!$C$12:$S$79,'Annexe 1'!F$1,FALSE),"-")</f>
        <v>-</v>
      </c>
      <c r="H47" t="str">
        <f>IFERROR(VLOOKUP($C47,'Annexe 1'!$C$12:$S$79,'Annexe 1'!G$1,FALSE),"-")</f>
        <v>-</v>
      </c>
      <c r="J47" t="s">
        <v>87</v>
      </c>
      <c r="K47" t="s">
        <v>146</v>
      </c>
      <c r="L47" t="str">
        <f>IFERROR(VLOOKUP($C47,'Annexe 1'!$C$12:$J$79,'Annexe 1'!$J$1,FALSE),"")</f>
        <v/>
      </c>
      <c r="M47" s="47">
        <f>VLOOKUP(A47,'Annexe 1 bis'!$A:$J,6,FALSE)</f>
        <v>0</v>
      </c>
      <c r="N47" s="47">
        <f>VLOOKUP(A47,'Annexe 1 bis'!$A:$J,7,FALSE)</f>
        <v>0</v>
      </c>
      <c r="O47">
        <f t="shared" si="0"/>
        <v>1</v>
      </c>
      <c r="P47" s="114">
        <f>VLOOKUP($A47,'Annexe 1 bis'!$A:$J,8,FALSE)</f>
        <v>0</v>
      </c>
      <c r="S47" s="114">
        <f>VLOOKUP($A47,'Annexe 1 bis'!$A:$J,9,FALSE)</f>
        <v>0</v>
      </c>
      <c r="T47" s="114">
        <f>VLOOKUP($A47,'Annexe 1 bis'!$A:$J,10,FALSE)</f>
        <v>0</v>
      </c>
    </row>
    <row r="48" spans="1:20" x14ac:dyDescent="0.25">
      <c r="A48">
        <v>46</v>
      </c>
      <c r="C48" s="46">
        <f>'Annexe 1 bis'!E54</f>
        <v>0</v>
      </c>
      <c r="E48" t="str">
        <f>IFERROR(VLOOKUP($C48,'Annexe 1'!$C$12:$S$79,'Annexe 1'!D$1,FALSE),"-")</f>
        <v>-</v>
      </c>
      <c r="F48" t="str">
        <f>IFERROR(VLOOKUP($C48,'Annexe 1'!$C$12:$S$79,'Annexe 1'!E$1,FALSE),"-")</f>
        <v>-</v>
      </c>
      <c r="G48" t="str">
        <f>IFERROR(VLOOKUP($C48,'Annexe 1'!$C$12:$S$79,'Annexe 1'!F$1,FALSE),"-")</f>
        <v>-</v>
      </c>
      <c r="H48" t="str">
        <f>IFERROR(VLOOKUP($C48,'Annexe 1'!$C$12:$S$79,'Annexe 1'!G$1,FALSE),"-")</f>
        <v>-</v>
      </c>
      <c r="J48" t="s">
        <v>87</v>
      </c>
      <c r="K48" t="s">
        <v>146</v>
      </c>
      <c r="L48" t="str">
        <f>IFERROR(VLOOKUP($C48,'Annexe 1'!$C$12:$J$79,'Annexe 1'!$J$1,FALSE),"")</f>
        <v/>
      </c>
      <c r="M48" s="47">
        <f>VLOOKUP(A48,'Annexe 1 bis'!$A:$J,6,FALSE)</f>
        <v>0</v>
      </c>
      <c r="N48" s="47">
        <f>VLOOKUP(A48,'Annexe 1 bis'!$A:$J,7,FALSE)</f>
        <v>0</v>
      </c>
      <c r="O48">
        <f t="shared" si="0"/>
        <v>1</v>
      </c>
      <c r="P48" s="114">
        <f>VLOOKUP($A48,'Annexe 1 bis'!$A:$J,8,FALSE)</f>
        <v>0</v>
      </c>
      <c r="S48" s="114">
        <f>VLOOKUP($A48,'Annexe 1 bis'!$A:$J,9,FALSE)</f>
        <v>0</v>
      </c>
      <c r="T48" s="114">
        <f>VLOOKUP($A48,'Annexe 1 bis'!$A:$J,10,FALSE)</f>
        <v>0</v>
      </c>
    </row>
    <row r="49" spans="1:20" x14ac:dyDescent="0.25">
      <c r="A49">
        <v>47</v>
      </c>
      <c r="C49" s="46">
        <f>'Annexe 1 bis'!E55</f>
        <v>0</v>
      </c>
      <c r="E49" t="str">
        <f>IFERROR(VLOOKUP($C49,'Annexe 1'!$C$12:$S$79,'Annexe 1'!D$1,FALSE),"-")</f>
        <v>-</v>
      </c>
      <c r="F49" t="str">
        <f>IFERROR(VLOOKUP($C49,'Annexe 1'!$C$12:$S$79,'Annexe 1'!E$1,FALSE),"-")</f>
        <v>-</v>
      </c>
      <c r="G49" t="str">
        <f>IFERROR(VLOOKUP($C49,'Annexe 1'!$C$12:$S$79,'Annexe 1'!F$1,FALSE),"-")</f>
        <v>-</v>
      </c>
      <c r="H49" t="str">
        <f>IFERROR(VLOOKUP($C49,'Annexe 1'!$C$12:$S$79,'Annexe 1'!G$1,FALSE),"-")</f>
        <v>-</v>
      </c>
      <c r="J49" t="s">
        <v>87</v>
      </c>
      <c r="K49" t="s">
        <v>146</v>
      </c>
      <c r="L49" t="str">
        <f>IFERROR(VLOOKUP($C49,'Annexe 1'!$C$12:$J$79,'Annexe 1'!$J$1,FALSE),"")</f>
        <v/>
      </c>
      <c r="M49" s="47">
        <f>VLOOKUP(A49,'Annexe 1 bis'!$A:$J,6,FALSE)</f>
        <v>0</v>
      </c>
      <c r="N49" s="47">
        <f>VLOOKUP(A49,'Annexe 1 bis'!$A:$J,7,FALSE)</f>
        <v>0</v>
      </c>
      <c r="O49">
        <f t="shared" si="0"/>
        <v>1</v>
      </c>
      <c r="P49" s="114">
        <f>VLOOKUP($A49,'Annexe 1 bis'!$A:$J,8,FALSE)</f>
        <v>0</v>
      </c>
      <c r="S49" s="114">
        <f>VLOOKUP($A49,'Annexe 1 bis'!$A:$J,9,FALSE)</f>
        <v>0</v>
      </c>
      <c r="T49" s="114">
        <f>VLOOKUP($A49,'Annexe 1 bis'!$A:$J,10,FALSE)</f>
        <v>0</v>
      </c>
    </row>
    <row r="50" spans="1:20" x14ac:dyDescent="0.25">
      <c r="A50">
        <v>48</v>
      </c>
      <c r="C50" s="46">
        <f>'Annexe 1 bis'!E56</f>
        <v>0</v>
      </c>
      <c r="E50" t="str">
        <f>IFERROR(VLOOKUP($C50,'Annexe 1'!$C$12:$S$79,'Annexe 1'!D$1,FALSE),"-")</f>
        <v>-</v>
      </c>
      <c r="F50" t="str">
        <f>IFERROR(VLOOKUP($C50,'Annexe 1'!$C$12:$S$79,'Annexe 1'!E$1,FALSE),"-")</f>
        <v>-</v>
      </c>
      <c r="G50" t="str">
        <f>IFERROR(VLOOKUP($C50,'Annexe 1'!$C$12:$S$79,'Annexe 1'!F$1,FALSE),"-")</f>
        <v>-</v>
      </c>
      <c r="H50" t="str">
        <f>IFERROR(VLOOKUP($C50,'Annexe 1'!$C$12:$S$79,'Annexe 1'!G$1,FALSE),"-")</f>
        <v>-</v>
      </c>
      <c r="J50" t="s">
        <v>87</v>
      </c>
      <c r="K50" t="s">
        <v>146</v>
      </c>
      <c r="L50" t="str">
        <f>IFERROR(VLOOKUP($C50,'Annexe 1'!$C$12:$J$79,'Annexe 1'!$J$1,FALSE),"")</f>
        <v/>
      </c>
      <c r="M50" s="47">
        <f>VLOOKUP(A50,'Annexe 1 bis'!$A:$J,6,FALSE)</f>
        <v>0</v>
      </c>
      <c r="N50" s="47">
        <f>VLOOKUP(A50,'Annexe 1 bis'!$A:$J,7,FALSE)</f>
        <v>0</v>
      </c>
      <c r="O50">
        <f t="shared" si="0"/>
        <v>1</v>
      </c>
      <c r="P50" s="114">
        <f>VLOOKUP($A50,'Annexe 1 bis'!$A:$J,8,FALSE)</f>
        <v>0</v>
      </c>
      <c r="S50" s="114">
        <f>VLOOKUP($A50,'Annexe 1 bis'!$A:$J,9,FALSE)</f>
        <v>0</v>
      </c>
      <c r="T50" s="114">
        <f>VLOOKUP($A50,'Annexe 1 bis'!$A:$J,10,FALSE)</f>
        <v>0</v>
      </c>
    </row>
    <row r="51" spans="1:20" x14ac:dyDescent="0.25">
      <c r="A51">
        <v>49</v>
      </c>
      <c r="C51" s="46">
        <f>'Annexe 1 bis'!E57</f>
        <v>0</v>
      </c>
      <c r="E51" t="str">
        <f>IFERROR(VLOOKUP($C51,'Annexe 1'!$C$12:$S$79,'Annexe 1'!D$1,FALSE),"-")</f>
        <v>-</v>
      </c>
      <c r="F51" t="str">
        <f>IFERROR(VLOOKUP($C51,'Annexe 1'!$C$12:$S$79,'Annexe 1'!E$1,FALSE),"-")</f>
        <v>-</v>
      </c>
      <c r="G51" t="str">
        <f>IFERROR(VLOOKUP($C51,'Annexe 1'!$C$12:$S$79,'Annexe 1'!F$1,FALSE),"-")</f>
        <v>-</v>
      </c>
      <c r="H51" t="str">
        <f>IFERROR(VLOOKUP($C51,'Annexe 1'!$C$12:$S$79,'Annexe 1'!G$1,FALSE),"-")</f>
        <v>-</v>
      </c>
      <c r="J51" t="s">
        <v>87</v>
      </c>
      <c r="K51" t="s">
        <v>146</v>
      </c>
      <c r="L51" t="str">
        <f>IFERROR(VLOOKUP($C51,'Annexe 1'!$C$12:$J$79,'Annexe 1'!$J$1,FALSE),"")</f>
        <v/>
      </c>
      <c r="M51" s="47">
        <f>VLOOKUP(A51,'Annexe 1 bis'!$A:$J,6,FALSE)</f>
        <v>0</v>
      </c>
      <c r="N51" s="47">
        <f>VLOOKUP(A51,'Annexe 1 bis'!$A:$J,7,FALSE)</f>
        <v>0</v>
      </c>
      <c r="O51">
        <f t="shared" si="0"/>
        <v>1</v>
      </c>
      <c r="P51" s="114">
        <f>VLOOKUP($A51,'Annexe 1 bis'!$A:$J,8,FALSE)</f>
        <v>0</v>
      </c>
      <c r="S51" s="114">
        <f>VLOOKUP($A51,'Annexe 1 bis'!$A:$J,9,FALSE)</f>
        <v>0</v>
      </c>
      <c r="T51" s="114">
        <f>VLOOKUP($A51,'Annexe 1 bis'!$A:$J,10,FALSE)</f>
        <v>0</v>
      </c>
    </row>
    <row r="52" spans="1:20" x14ac:dyDescent="0.25">
      <c r="A52">
        <v>50</v>
      </c>
      <c r="C52" s="46">
        <f>'Annexe 1 bis'!E58</f>
        <v>0</v>
      </c>
      <c r="E52" t="str">
        <f>IFERROR(VLOOKUP($C52,'Annexe 1'!$C$12:$S$79,'Annexe 1'!D$1,FALSE),"-")</f>
        <v>-</v>
      </c>
      <c r="F52" t="str">
        <f>IFERROR(VLOOKUP($C52,'Annexe 1'!$C$12:$S$79,'Annexe 1'!E$1,FALSE),"-")</f>
        <v>-</v>
      </c>
      <c r="G52" t="str">
        <f>IFERROR(VLOOKUP($C52,'Annexe 1'!$C$12:$S$79,'Annexe 1'!F$1,FALSE),"-")</f>
        <v>-</v>
      </c>
      <c r="H52" t="str">
        <f>IFERROR(VLOOKUP($C52,'Annexe 1'!$C$12:$S$79,'Annexe 1'!G$1,FALSE),"-")</f>
        <v>-</v>
      </c>
      <c r="J52" t="s">
        <v>87</v>
      </c>
      <c r="K52" t="s">
        <v>146</v>
      </c>
      <c r="L52" t="str">
        <f>IFERROR(VLOOKUP($C52,'Annexe 1'!$C$12:$J$79,'Annexe 1'!$J$1,FALSE),"")</f>
        <v/>
      </c>
      <c r="M52" s="47">
        <f>VLOOKUP(A52,'Annexe 1 bis'!$A:$J,6,FALSE)</f>
        <v>0</v>
      </c>
      <c r="N52" s="47">
        <f>VLOOKUP(A52,'Annexe 1 bis'!$A:$J,7,FALSE)</f>
        <v>0</v>
      </c>
      <c r="O52">
        <f t="shared" si="0"/>
        <v>1</v>
      </c>
      <c r="P52" s="114">
        <f>VLOOKUP($A52,'Annexe 1 bis'!$A:$J,8,FALSE)</f>
        <v>0</v>
      </c>
      <c r="S52" s="114">
        <f>VLOOKUP($A52,'Annexe 1 bis'!$A:$J,9,FALSE)</f>
        <v>0</v>
      </c>
      <c r="T52" s="114">
        <f>VLOOKUP($A52,'Annexe 1 bis'!$A:$J,10,FALSE)</f>
        <v>0</v>
      </c>
    </row>
    <row r="53" spans="1:20" x14ac:dyDescent="0.25">
      <c r="A53">
        <v>51</v>
      </c>
      <c r="C53" s="46">
        <f>'Annexe 1 bis'!E59</f>
        <v>0</v>
      </c>
      <c r="E53" t="str">
        <f>IFERROR(VLOOKUP($C53,'Annexe 1'!$C$12:$S$79,'Annexe 1'!D$1,FALSE),"-")</f>
        <v>-</v>
      </c>
      <c r="F53" t="str">
        <f>IFERROR(VLOOKUP($C53,'Annexe 1'!$C$12:$S$79,'Annexe 1'!E$1,FALSE),"-")</f>
        <v>-</v>
      </c>
      <c r="G53" t="str">
        <f>IFERROR(VLOOKUP($C53,'Annexe 1'!$C$12:$S$79,'Annexe 1'!F$1,FALSE),"-")</f>
        <v>-</v>
      </c>
      <c r="H53" t="str">
        <f>IFERROR(VLOOKUP($C53,'Annexe 1'!$C$12:$S$79,'Annexe 1'!G$1,FALSE),"-")</f>
        <v>-</v>
      </c>
      <c r="J53" t="s">
        <v>87</v>
      </c>
      <c r="K53" t="s">
        <v>146</v>
      </c>
      <c r="L53" t="str">
        <f>IFERROR(VLOOKUP($C53,'Annexe 1'!$C$12:$J$79,'Annexe 1'!$J$1,FALSE),"")</f>
        <v/>
      </c>
      <c r="M53" s="47">
        <f>VLOOKUP(A53,'Annexe 1 bis'!$A:$J,6,FALSE)</f>
        <v>0</v>
      </c>
      <c r="N53" s="47">
        <f>VLOOKUP(A53,'Annexe 1 bis'!$A:$J,7,FALSE)</f>
        <v>0</v>
      </c>
      <c r="O53">
        <f t="shared" si="0"/>
        <v>1</v>
      </c>
      <c r="P53" s="114">
        <f>VLOOKUP($A53,'Annexe 1 bis'!$A:$J,8,FALSE)</f>
        <v>0</v>
      </c>
      <c r="S53" s="114">
        <f>VLOOKUP($A53,'Annexe 1 bis'!$A:$J,9,FALSE)</f>
        <v>0</v>
      </c>
      <c r="T53" s="114">
        <f>VLOOKUP($A53,'Annexe 1 bis'!$A:$J,10,FALSE)</f>
        <v>0</v>
      </c>
    </row>
    <row r="54" spans="1:20" x14ac:dyDescent="0.25">
      <c r="A54">
        <v>52</v>
      </c>
      <c r="C54" s="46">
        <f>'Annexe 1 bis'!E60</f>
        <v>0</v>
      </c>
      <c r="E54" t="str">
        <f>IFERROR(VLOOKUP($C54,'Annexe 1'!$C$12:$S$79,'Annexe 1'!D$1,FALSE),"-")</f>
        <v>-</v>
      </c>
      <c r="F54" t="str">
        <f>IFERROR(VLOOKUP($C54,'Annexe 1'!$C$12:$S$79,'Annexe 1'!E$1,FALSE),"-")</f>
        <v>-</v>
      </c>
      <c r="G54" t="str">
        <f>IFERROR(VLOOKUP($C54,'Annexe 1'!$C$12:$S$79,'Annexe 1'!F$1,FALSE),"-")</f>
        <v>-</v>
      </c>
      <c r="H54" t="str">
        <f>IFERROR(VLOOKUP($C54,'Annexe 1'!$C$12:$S$79,'Annexe 1'!G$1,FALSE),"-")</f>
        <v>-</v>
      </c>
      <c r="J54" t="s">
        <v>87</v>
      </c>
      <c r="K54" t="s">
        <v>146</v>
      </c>
      <c r="L54" t="str">
        <f>IFERROR(VLOOKUP($C54,'Annexe 1'!$C$12:$J$79,'Annexe 1'!$J$1,FALSE),"")</f>
        <v/>
      </c>
      <c r="M54" s="47">
        <f>VLOOKUP(A54,'Annexe 1 bis'!$A:$J,6,FALSE)</f>
        <v>0</v>
      </c>
      <c r="N54" s="47">
        <f>VLOOKUP(A54,'Annexe 1 bis'!$A:$J,7,FALSE)</f>
        <v>0</v>
      </c>
      <c r="O54">
        <f t="shared" si="0"/>
        <v>1</v>
      </c>
      <c r="P54" s="114">
        <f>VLOOKUP($A54,'Annexe 1 bis'!$A:$J,8,FALSE)</f>
        <v>0</v>
      </c>
      <c r="S54" s="114">
        <f>VLOOKUP($A54,'Annexe 1 bis'!$A:$J,9,FALSE)</f>
        <v>0</v>
      </c>
      <c r="T54" s="114">
        <f>VLOOKUP($A54,'Annexe 1 bis'!$A:$J,10,FALSE)</f>
        <v>0</v>
      </c>
    </row>
    <row r="55" spans="1:20" x14ac:dyDescent="0.25">
      <c r="A55">
        <v>53</v>
      </c>
      <c r="C55" s="46">
        <f>'Annexe 1 bis'!E61</f>
        <v>0</v>
      </c>
      <c r="E55" t="str">
        <f>IFERROR(VLOOKUP($C55,'Annexe 1'!$C$12:$S$79,'Annexe 1'!D$1,FALSE),"-")</f>
        <v>-</v>
      </c>
      <c r="F55" t="str">
        <f>IFERROR(VLOOKUP($C55,'Annexe 1'!$C$12:$S$79,'Annexe 1'!E$1,FALSE),"-")</f>
        <v>-</v>
      </c>
      <c r="G55" t="str">
        <f>IFERROR(VLOOKUP($C55,'Annexe 1'!$C$12:$S$79,'Annexe 1'!F$1,FALSE),"-")</f>
        <v>-</v>
      </c>
      <c r="H55" t="str">
        <f>IFERROR(VLOOKUP($C55,'Annexe 1'!$C$12:$S$79,'Annexe 1'!G$1,FALSE),"-")</f>
        <v>-</v>
      </c>
      <c r="J55" t="s">
        <v>87</v>
      </c>
      <c r="K55" t="s">
        <v>146</v>
      </c>
      <c r="L55" t="str">
        <f>IFERROR(VLOOKUP($C55,'Annexe 1'!$C$12:$J$79,'Annexe 1'!$J$1,FALSE),"")</f>
        <v/>
      </c>
      <c r="M55" s="47">
        <f>VLOOKUP(A55,'Annexe 1 bis'!$A:$J,6,FALSE)</f>
        <v>0</v>
      </c>
      <c r="N55" s="47">
        <f>VLOOKUP(A55,'Annexe 1 bis'!$A:$J,7,FALSE)</f>
        <v>0</v>
      </c>
      <c r="O55">
        <f t="shared" si="0"/>
        <v>1</v>
      </c>
      <c r="P55" s="114">
        <f>VLOOKUP($A55,'Annexe 1 bis'!$A:$J,8,FALSE)</f>
        <v>0</v>
      </c>
      <c r="S55" s="114">
        <f>VLOOKUP($A55,'Annexe 1 bis'!$A:$J,9,FALSE)</f>
        <v>0</v>
      </c>
      <c r="T55" s="114">
        <f>VLOOKUP($A55,'Annexe 1 bis'!$A:$J,10,FALSE)</f>
        <v>0</v>
      </c>
    </row>
    <row r="56" spans="1:20" x14ac:dyDescent="0.25">
      <c r="A56">
        <v>54</v>
      </c>
      <c r="C56" s="46">
        <f>'Annexe 1 bis'!E62</f>
        <v>0</v>
      </c>
      <c r="E56" t="str">
        <f>IFERROR(VLOOKUP($C56,'Annexe 1'!$C$12:$S$79,'Annexe 1'!D$1,FALSE),"-")</f>
        <v>-</v>
      </c>
      <c r="F56" t="str">
        <f>IFERROR(VLOOKUP($C56,'Annexe 1'!$C$12:$S$79,'Annexe 1'!E$1,FALSE),"-")</f>
        <v>-</v>
      </c>
      <c r="G56" t="str">
        <f>IFERROR(VLOOKUP($C56,'Annexe 1'!$C$12:$S$79,'Annexe 1'!F$1,FALSE),"-")</f>
        <v>-</v>
      </c>
      <c r="H56" t="str">
        <f>IFERROR(VLOOKUP($C56,'Annexe 1'!$C$12:$S$79,'Annexe 1'!G$1,FALSE),"-")</f>
        <v>-</v>
      </c>
      <c r="J56" t="s">
        <v>87</v>
      </c>
      <c r="K56" t="s">
        <v>146</v>
      </c>
      <c r="L56" t="str">
        <f>IFERROR(VLOOKUP($C56,'Annexe 1'!$C$12:$J$79,'Annexe 1'!$J$1,FALSE),"")</f>
        <v/>
      </c>
      <c r="M56" s="47">
        <f>VLOOKUP(A56,'Annexe 1 bis'!$A:$J,6,FALSE)</f>
        <v>0</v>
      </c>
      <c r="N56" s="47">
        <f>VLOOKUP(A56,'Annexe 1 bis'!$A:$J,7,FALSE)</f>
        <v>0</v>
      </c>
      <c r="O56">
        <f t="shared" si="0"/>
        <v>1</v>
      </c>
      <c r="P56" s="114">
        <f>VLOOKUP($A56,'Annexe 1 bis'!$A:$J,8,FALSE)</f>
        <v>0</v>
      </c>
      <c r="S56" s="114">
        <f>VLOOKUP($A56,'Annexe 1 bis'!$A:$J,9,FALSE)</f>
        <v>0</v>
      </c>
      <c r="T56" s="114">
        <f>VLOOKUP($A56,'Annexe 1 bis'!$A:$J,10,FALSE)</f>
        <v>0</v>
      </c>
    </row>
    <row r="57" spans="1:20" x14ac:dyDescent="0.25">
      <c r="A57">
        <v>55</v>
      </c>
      <c r="C57" s="46">
        <f>'Annexe 1 bis'!E63</f>
        <v>0</v>
      </c>
      <c r="E57" t="str">
        <f>IFERROR(VLOOKUP($C57,'Annexe 1'!$C$12:$S$79,'Annexe 1'!D$1,FALSE),"-")</f>
        <v>-</v>
      </c>
      <c r="F57" t="str">
        <f>IFERROR(VLOOKUP($C57,'Annexe 1'!$C$12:$S$79,'Annexe 1'!E$1,FALSE),"-")</f>
        <v>-</v>
      </c>
      <c r="G57" t="str">
        <f>IFERROR(VLOOKUP($C57,'Annexe 1'!$C$12:$S$79,'Annexe 1'!F$1,FALSE),"-")</f>
        <v>-</v>
      </c>
      <c r="H57" t="str">
        <f>IFERROR(VLOOKUP($C57,'Annexe 1'!$C$12:$S$79,'Annexe 1'!G$1,FALSE),"-")</f>
        <v>-</v>
      </c>
      <c r="J57" t="s">
        <v>87</v>
      </c>
      <c r="K57" t="s">
        <v>146</v>
      </c>
      <c r="L57" t="str">
        <f>IFERROR(VLOOKUP($C57,'Annexe 1'!$C$12:$J$79,'Annexe 1'!$J$1,FALSE),"")</f>
        <v/>
      </c>
      <c r="M57" s="47">
        <f>VLOOKUP(A57,'Annexe 1 bis'!$A:$J,6,FALSE)</f>
        <v>0</v>
      </c>
      <c r="N57" s="47">
        <f>VLOOKUP(A57,'Annexe 1 bis'!$A:$J,7,FALSE)</f>
        <v>0</v>
      </c>
      <c r="O57">
        <f t="shared" si="0"/>
        <v>1</v>
      </c>
      <c r="P57" s="114">
        <f>VLOOKUP($A57,'Annexe 1 bis'!$A:$J,8,FALSE)</f>
        <v>0</v>
      </c>
      <c r="S57" s="114">
        <f>VLOOKUP($A57,'Annexe 1 bis'!$A:$J,9,FALSE)</f>
        <v>0</v>
      </c>
      <c r="T57" s="114">
        <f>VLOOKUP($A57,'Annexe 1 bis'!$A:$J,10,FALSE)</f>
        <v>0</v>
      </c>
    </row>
    <row r="58" spans="1:20" x14ac:dyDescent="0.25">
      <c r="A58">
        <v>56</v>
      </c>
      <c r="C58" s="46">
        <f>'Annexe 1 bis'!E64</f>
        <v>0</v>
      </c>
      <c r="E58" t="str">
        <f>IFERROR(VLOOKUP($C58,'Annexe 1'!$C$12:$S$79,'Annexe 1'!D$1,FALSE),"-")</f>
        <v>-</v>
      </c>
      <c r="F58" t="str">
        <f>IFERROR(VLOOKUP($C58,'Annexe 1'!$C$12:$S$79,'Annexe 1'!E$1,FALSE),"-")</f>
        <v>-</v>
      </c>
      <c r="G58" t="str">
        <f>IFERROR(VLOOKUP($C58,'Annexe 1'!$C$12:$S$79,'Annexe 1'!F$1,FALSE),"-")</f>
        <v>-</v>
      </c>
      <c r="H58" t="str">
        <f>IFERROR(VLOOKUP($C58,'Annexe 1'!$C$12:$S$79,'Annexe 1'!G$1,FALSE),"-")</f>
        <v>-</v>
      </c>
      <c r="J58" t="s">
        <v>87</v>
      </c>
      <c r="K58" t="s">
        <v>146</v>
      </c>
      <c r="L58" t="str">
        <f>IFERROR(VLOOKUP($C58,'Annexe 1'!$C$12:$J$79,'Annexe 1'!$J$1,FALSE),"")</f>
        <v/>
      </c>
      <c r="M58" s="47">
        <f>VLOOKUP(A58,'Annexe 1 bis'!$A:$J,6,FALSE)</f>
        <v>0</v>
      </c>
      <c r="N58" s="47">
        <f>VLOOKUP(A58,'Annexe 1 bis'!$A:$J,7,FALSE)</f>
        <v>0</v>
      </c>
      <c r="O58">
        <f t="shared" si="0"/>
        <v>1</v>
      </c>
      <c r="P58" s="114">
        <f>VLOOKUP($A58,'Annexe 1 bis'!$A:$J,8,FALSE)</f>
        <v>0</v>
      </c>
      <c r="S58" s="114">
        <f>VLOOKUP($A58,'Annexe 1 bis'!$A:$J,9,FALSE)</f>
        <v>0</v>
      </c>
      <c r="T58" s="114">
        <f>VLOOKUP($A58,'Annexe 1 bis'!$A:$J,10,FALSE)</f>
        <v>0</v>
      </c>
    </row>
    <row r="59" spans="1:20" x14ac:dyDescent="0.25">
      <c r="A59">
        <v>57</v>
      </c>
      <c r="C59" s="46">
        <f>'Annexe 1 bis'!E65</f>
        <v>0</v>
      </c>
      <c r="E59" t="str">
        <f>IFERROR(VLOOKUP($C59,'Annexe 1'!$C$12:$S$79,'Annexe 1'!D$1,FALSE),"-")</f>
        <v>-</v>
      </c>
      <c r="F59" t="str">
        <f>IFERROR(VLOOKUP($C59,'Annexe 1'!$C$12:$S$79,'Annexe 1'!E$1,FALSE),"-")</f>
        <v>-</v>
      </c>
      <c r="G59" t="str">
        <f>IFERROR(VLOOKUP($C59,'Annexe 1'!$C$12:$S$79,'Annexe 1'!F$1,FALSE),"-")</f>
        <v>-</v>
      </c>
      <c r="H59" t="str">
        <f>IFERROR(VLOOKUP($C59,'Annexe 1'!$C$12:$S$79,'Annexe 1'!G$1,FALSE),"-")</f>
        <v>-</v>
      </c>
      <c r="J59" t="s">
        <v>87</v>
      </c>
      <c r="K59" t="s">
        <v>146</v>
      </c>
      <c r="L59" t="str">
        <f>IFERROR(VLOOKUP($C59,'Annexe 1'!$C$12:$J$79,'Annexe 1'!$J$1,FALSE),"")</f>
        <v/>
      </c>
      <c r="M59" s="47">
        <f>VLOOKUP(A59,'Annexe 1 bis'!$A:$J,6,FALSE)</f>
        <v>0</v>
      </c>
      <c r="N59" s="47">
        <f>VLOOKUP(A59,'Annexe 1 bis'!$A:$J,7,FALSE)</f>
        <v>0</v>
      </c>
      <c r="O59">
        <f t="shared" si="0"/>
        <v>1</v>
      </c>
      <c r="P59" s="114">
        <f>VLOOKUP($A59,'Annexe 1 bis'!$A:$J,8,FALSE)</f>
        <v>0</v>
      </c>
      <c r="S59" s="114">
        <f>VLOOKUP($A59,'Annexe 1 bis'!$A:$J,9,FALSE)</f>
        <v>0</v>
      </c>
      <c r="T59" s="114">
        <f>VLOOKUP($A59,'Annexe 1 bis'!$A:$J,10,FALSE)</f>
        <v>0</v>
      </c>
    </row>
    <row r="60" spans="1:20" x14ac:dyDescent="0.25">
      <c r="A60">
        <v>58</v>
      </c>
      <c r="C60" s="46">
        <f>'Annexe 1 bis'!E66</f>
        <v>0</v>
      </c>
      <c r="E60" t="str">
        <f>IFERROR(VLOOKUP($C60,'Annexe 1'!$C$12:$S$79,'Annexe 1'!D$1,FALSE),"-")</f>
        <v>-</v>
      </c>
      <c r="F60" t="str">
        <f>IFERROR(VLOOKUP($C60,'Annexe 1'!$C$12:$S$79,'Annexe 1'!E$1,FALSE),"-")</f>
        <v>-</v>
      </c>
      <c r="G60" t="str">
        <f>IFERROR(VLOOKUP($C60,'Annexe 1'!$C$12:$S$79,'Annexe 1'!F$1,FALSE),"-")</f>
        <v>-</v>
      </c>
      <c r="H60" t="str">
        <f>IFERROR(VLOOKUP($C60,'Annexe 1'!$C$12:$S$79,'Annexe 1'!G$1,FALSE),"-")</f>
        <v>-</v>
      </c>
      <c r="J60" t="s">
        <v>87</v>
      </c>
      <c r="K60" t="s">
        <v>146</v>
      </c>
      <c r="L60" t="str">
        <f>IFERROR(VLOOKUP($C60,'Annexe 1'!$C$12:$J$79,'Annexe 1'!$J$1,FALSE),"")</f>
        <v/>
      </c>
      <c r="M60" s="47">
        <f>VLOOKUP(A60,'Annexe 1 bis'!$A:$J,6,FALSE)</f>
        <v>0</v>
      </c>
      <c r="N60" s="47">
        <f>VLOOKUP(A60,'Annexe 1 bis'!$A:$J,7,FALSE)</f>
        <v>0</v>
      </c>
      <c r="O60">
        <f t="shared" si="0"/>
        <v>1</v>
      </c>
      <c r="P60" s="114">
        <f>VLOOKUP($A60,'Annexe 1 bis'!$A:$J,8,FALSE)</f>
        <v>0</v>
      </c>
      <c r="S60" s="114">
        <f>VLOOKUP($A60,'Annexe 1 bis'!$A:$J,9,FALSE)</f>
        <v>0</v>
      </c>
      <c r="T60" s="114">
        <f>VLOOKUP($A60,'Annexe 1 bis'!$A:$J,10,FALSE)</f>
        <v>0</v>
      </c>
    </row>
    <row r="61" spans="1:20" x14ac:dyDescent="0.25">
      <c r="A61">
        <v>59</v>
      </c>
      <c r="C61" s="46">
        <f>'Annexe 1 bis'!E67</f>
        <v>0</v>
      </c>
      <c r="E61" t="str">
        <f>IFERROR(VLOOKUP($C61,'Annexe 1'!$C$12:$S$79,'Annexe 1'!D$1,FALSE),"-")</f>
        <v>-</v>
      </c>
      <c r="F61" t="str">
        <f>IFERROR(VLOOKUP($C61,'Annexe 1'!$C$12:$S$79,'Annexe 1'!E$1,FALSE),"-")</f>
        <v>-</v>
      </c>
      <c r="G61" t="str">
        <f>IFERROR(VLOOKUP($C61,'Annexe 1'!$C$12:$S$79,'Annexe 1'!F$1,FALSE),"-")</f>
        <v>-</v>
      </c>
      <c r="H61" t="str">
        <f>IFERROR(VLOOKUP($C61,'Annexe 1'!$C$12:$S$79,'Annexe 1'!G$1,FALSE),"-")</f>
        <v>-</v>
      </c>
      <c r="J61" t="s">
        <v>87</v>
      </c>
      <c r="K61" t="s">
        <v>146</v>
      </c>
      <c r="L61" t="str">
        <f>IFERROR(VLOOKUP($C61,'Annexe 1'!$C$12:$J$79,'Annexe 1'!$J$1,FALSE),"")</f>
        <v/>
      </c>
      <c r="M61" s="47">
        <f>VLOOKUP(A61,'Annexe 1 bis'!$A:$J,6,FALSE)</f>
        <v>0</v>
      </c>
      <c r="N61" s="47">
        <f>VLOOKUP(A61,'Annexe 1 bis'!$A:$J,7,FALSE)</f>
        <v>0</v>
      </c>
      <c r="O61">
        <f t="shared" si="0"/>
        <v>1</v>
      </c>
      <c r="P61" s="114">
        <f>VLOOKUP($A61,'Annexe 1 bis'!$A:$J,8,FALSE)</f>
        <v>0</v>
      </c>
      <c r="S61" s="114">
        <f>VLOOKUP($A61,'Annexe 1 bis'!$A:$J,9,FALSE)</f>
        <v>0</v>
      </c>
      <c r="T61" s="114">
        <f>VLOOKUP($A61,'Annexe 1 bis'!$A:$J,10,FALSE)</f>
        <v>0</v>
      </c>
    </row>
    <row r="62" spans="1:20" x14ac:dyDescent="0.25">
      <c r="A62">
        <v>60</v>
      </c>
      <c r="C62" s="46">
        <f>'Annexe 1 bis'!E68</f>
        <v>0</v>
      </c>
      <c r="E62" t="str">
        <f>IFERROR(VLOOKUP($C62,'Annexe 1'!$C$12:$S$79,'Annexe 1'!D$1,FALSE),"-")</f>
        <v>-</v>
      </c>
      <c r="F62" t="str">
        <f>IFERROR(VLOOKUP($C62,'Annexe 1'!$C$12:$S$79,'Annexe 1'!E$1,FALSE),"-")</f>
        <v>-</v>
      </c>
      <c r="G62" t="str">
        <f>IFERROR(VLOOKUP($C62,'Annexe 1'!$C$12:$S$79,'Annexe 1'!F$1,FALSE),"-")</f>
        <v>-</v>
      </c>
      <c r="H62" t="str">
        <f>IFERROR(VLOOKUP($C62,'Annexe 1'!$C$12:$S$79,'Annexe 1'!G$1,FALSE),"-")</f>
        <v>-</v>
      </c>
      <c r="J62" t="s">
        <v>87</v>
      </c>
      <c r="K62" t="s">
        <v>146</v>
      </c>
      <c r="L62" t="str">
        <f>IFERROR(VLOOKUP($C62,'Annexe 1'!$C$12:$J$79,'Annexe 1'!$J$1,FALSE),"")</f>
        <v/>
      </c>
      <c r="M62" s="47">
        <f>VLOOKUP(A62,'Annexe 1 bis'!$A:$J,6,FALSE)</f>
        <v>0</v>
      </c>
      <c r="N62" s="47">
        <f>VLOOKUP(A62,'Annexe 1 bis'!$A:$J,7,FALSE)</f>
        <v>0</v>
      </c>
      <c r="O62">
        <f t="shared" si="0"/>
        <v>1</v>
      </c>
      <c r="P62" s="114">
        <f>VLOOKUP($A62,'Annexe 1 bis'!$A:$J,8,FALSE)</f>
        <v>0</v>
      </c>
      <c r="S62" s="114">
        <f>VLOOKUP($A62,'Annexe 1 bis'!$A:$J,9,FALSE)</f>
        <v>0</v>
      </c>
      <c r="T62" s="114">
        <f>VLOOKUP($A62,'Annexe 1 bis'!$A:$J,10,FALSE)</f>
        <v>0</v>
      </c>
    </row>
    <row r="63" spans="1:20" x14ac:dyDescent="0.25">
      <c r="A63">
        <v>61</v>
      </c>
      <c r="C63" s="46">
        <f>'Annexe 1 bis'!E69</f>
        <v>0</v>
      </c>
      <c r="E63" t="str">
        <f>IFERROR(VLOOKUP($C63,'Annexe 1'!$C$12:$S$79,'Annexe 1'!D$1,FALSE),"-")</f>
        <v>-</v>
      </c>
      <c r="F63" t="str">
        <f>IFERROR(VLOOKUP($C63,'Annexe 1'!$C$12:$S$79,'Annexe 1'!E$1,FALSE),"-")</f>
        <v>-</v>
      </c>
      <c r="G63" t="str">
        <f>IFERROR(VLOOKUP($C63,'Annexe 1'!$C$12:$S$79,'Annexe 1'!F$1,FALSE),"-")</f>
        <v>-</v>
      </c>
      <c r="H63" t="str">
        <f>IFERROR(VLOOKUP($C63,'Annexe 1'!$C$12:$S$79,'Annexe 1'!G$1,FALSE),"-")</f>
        <v>-</v>
      </c>
      <c r="J63" t="s">
        <v>87</v>
      </c>
      <c r="K63" t="s">
        <v>146</v>
      </c>
      <c r="L63" t="str">
        <f>IFERROR(VLOOKUP($C63,'Annexe 1'!$C$12:$J$79,'Annexe 1'!$J$1,FALSE),"")</f>
        <v/>
      </c>
      <c r="M63" s="47">
        <f>VLOOKUP(A63,'Annexe 1 bis'!$A:$J,6,FALSE)</f>
        <v>0</v>
      </c>
      <c r="N63" s="47">
        <f>VLOOKUP(A63,'Annexe 1 bis'!$A:$J,7,FALSE)</f>
        <v>0</v>
      </c>
      <c r="O63">
        <f t="shared" si="0"/>
        <v>1</v>
      </c>
      <c r="P63" s="114">
        <f>VLOOKUP($A63,'Annexe 1 bis'!$A:$J,8,FALSE)</f>
        <v>0</v>
      </c>
      <c r="S63" s="114">
        <f>VLOOKUP($A63,'Annexe 1 bis'!$A:$J,9,FALSE)</f>
        <v>0</v>
      </c>
      <c r="T63" s="114">
        <f>VLOOKUP($A63,'Annexe 1 bis'!$A:$J,10,FALSE)</f>
        <v>0</v>
      </c>
    </row>
    <row r="64" spans="1:20" x14ac:dyDescent="0.25">
      <c r="A64">
        <v>62</v>
      </c>
      <c r="C64" s="46">
        <f>'Annexe 1 bis'!E70</f>
        <v>0</v>
      </c>
      <c r="E64" t="str">
        <f>IFERROR(VLOOKUP($C64,'Annexe 1'!$C$12:$S$79,'Annexe 1'!D$1,FALSE),"-")</f>
        <v>-</v>
      </c>
      <c r="F64" t="str">
        <f>IFERROR(VLOOKUP($C64,'Annexe 1'!$C$12:$S$79,'Annexe 1'!E$1,FALSE),"-")</f>
        <v>-</v>
      </c>
      <c r="G64" t="str">
        <f>IFERROR(VLOOKUP($C64,'Annexe 1'!$C$12:$S$79,'Annexe 1'!F$1,FALSE),"-")</f>
        <v>-</v>
      </c>
      <c r="H64" t="str">
        <f>IFERROR(VLOOKUP($C64,'Annexe 1'!$C$12:$S$79,'Annexe 1'!G$1,FALSE),"-")</f>
        <v>-</v>
      </c>
      <c r="J64" t="s">
        <v>87</v>
      </c>
      <c r="K64" t="s">
        <v>146</v>
      </c>
      <c r="L64" t="str">
        <f>IFERROR(VLOOKUP($C64,'Annexe 1'!$C$12:$J$79,'Annexe 1'!$J$1,FALSE),"")</f>
        <v/>
      </c>
      <c r="M64" s="47">
        <f>VLOOKUP(A64,'Annexe 1 bis'!$A:$J,6,FALSE)</f>
        <v>0</v>
      </c>
      <c r="N64" s="47">
        <f>VLOOKUP(A64,'Annexe 1 bis'!$A:$J,7,FALSE)</f>
        <v>0</v>
      </c>
      <c r="O64">
        <f t="shared" si="0"/>
        <v>1</v>
      </c>
      <c r="P64" s="114">
        <f>VLOOKUP($A64,'Annexe 1 bis'!$A:$J,8,FALSE)</f>
        <v>0</v>
      </c>
      <c r="S64" s="114">
        <f>VLOOKUP($A64,'Annexe 1 bis'!$A:$J,9,FALSE)</f>
        <v>0</v>
      </c>
      <c r="T64" s="114">
        <f>VLOOKUP($A64,'Annexe 1 bis'!$A:$J,10,FALSE)</f>
        <v>0</v>
      </c>
    </row>
    <row r="65" spans="1:20" x14ac:dyDescent="0.25">
      <c r="A65">
        <v>63</v>
      </c>
      <c r="C65" s="46">
        <f>'Annexe 1 bis'!E71</f>
        <v>0</v>
      </c>
      <c r="E65" t="str">
        <f>IFERROR(VLOOKUP($C65,'Annexe 1'!$C$12:$S$79,'Annexe 1'!D$1,FALSE),"-")</f>
        <v>-</v>
      </c>
      <c r="F65" t="str">
        <f>IFERROR(VLOOKUP($C65,'Annexe 1'!$C$12:$S$79,'Annexe 1'!E$1,FALSE),"-")</f>
        <v>-</v>
      </c>
      <c r="G65" t="str">
        <f>IFERROR(VLOOKUP($C65,'Annexe 1'!$C$12:$S$79,'Annexe 1'!F$1,FALSE),"-")</f>
        <v>-</v>
      </c>
      <c r="H65" t="str">
        <f>IFERROR(VLOOKUP($C65,'Annexe 1'!$C$12:$S$79,'Annexe 1'!G$1,FALSE),"-")</f>
        <v>-</v>
      </c>
      <c r="J65" t="s">
        <v>87</v>
      </c>
      <c r="K65" t="s">
        <v>146</v>
      </c>
      <c r="L65" t="str">
        <f>IFERROR(VLOOKUP($C65,'Annexe 1'!$C$12:$J$79,'Annexe 1'!$J$1,FALSE),"")</f>
        <v/>
      </c>
      <c r="M65" s="47">
        <f>VLOOKUP(A65,'Annexe 1 bis'!$A:$J,6,FALSE)</f>
        <v>0</v>
      </c>
      <c r="N65" s="47">
        <f>VLOOKUP(A65,'Annexe 1 bis'!$A:$J,7,FALSE)</f>
        <v>0</v>
      </c>
      <c r="O65">
        <f t="shared" si="0"/>
        <v>1</v>
      </c>
      <c r="P65" s="114">
        <f>VLOOKUP($A65,'Annexe 1 bis'!$A:$J,8,FALSE)</f>
        <v>0</v>
      </c>
      <c r="S65" s="114">
        <f>VLOOKUP($A65,'Annexe 1 bis'!$A:$J,9,FALSE)</f>
        <v>0</v>
      </c>
      <c r="T65" s="114">
        <f>VLOOKUP($A65,'Annexe 1 bis'!$A:$J,10,FALSE)</f>
        <v>0</v>
      </c>
    </row>
    <row r="66" spans="1:20" x14ac:dyDescent="0.25">
      <c r="A66">
        <v>64</v>
      </c>
      <c r="C66" s="46">
        <f>'Annexe 1 bis'!E72</f>
        <v>0</v>
      </c>
      <c r="E66" t="str">
        <f>IFERROR(VLOOKUP($C66,'Annexe 1'!$C$12:$S$79,'Annexe 1'!D$1,FALSE),"-")</f>
        <v>-</v>
      </c>
      <c r="F66" t="str">
        <f>IFERROR(VLOOKUP($C66,'Annexe 1'!$C$12:$S$79,'Annexe 1'!E$1,FALSE),"-")</f>
        <v>-</v>
      </c>
      <c r="G66" t="str">
        <f>IFERROR(VLOOKUP($C66,'Annexe 1'!$C$12:$S$79,'Annexe 1'!F$1,FALSE),"-")</f>
        <v>-</v>
      </c>
      <c r="H66" t="str">
        <f>IFERROR(VLOOKUP($C66,'Annexe 1'!$C$12:$S$79,'Annexe 1'!G$1,FALSE),"-")</f>
        <v>-</v>
      </c>
      <c r="J66" t="s">
        <v>87</v>
      </c>
      <c r="K66" t="s">
        <v>146</v>
      </c>
      <c r="L66" t="str">
        <f>IFERROR(VLOOKUP($C66,'Annexe 1'!$C$12:$J$79,'Annexe 1'!$J$1,FALSE),"")</f>
        <v/>
      </c>
      <c r="M66" s="47">
        <f>VLOOKUP(A66,'Annexe 1 bis'!$A:$J,6,FALSE)</f>
        <v>0</v>
      </c>
      <c r="N66" s="47">
        <f>VLOOKUP(A66,'Annexe 1 bis'!$A:$J,7,FALSE)</f>
        <v>0</v>
      </c>
      <c r="O66">
        <f t="shared" si="0"/>
        <v>1</v>
      </c>
      <c r="P66" s="114">
        <f>VLOOKUP($A66,'Annexe 1 bis'!$A:$J,8,FALSE)</f>
        <v>0</v>
      </c>
      <c r="S66" s="114">
        <f>VLOOKUP($A66,'Annexe 1 bis'!$A:$J,9,FALSE)</f>
        <v>0</v>
      </c>
      <c r="T66" s="114">
        <f>VLOOKUP($A66,'Annexe 1 bis'!$A:$J,10,FALSE)</f>
        <v>0</v>
      </c>
    </row>
    <row r="67" spans="1:20" x14ac:dyDescent="0.25">
      <c r="A67">
        <v>65</v>
      </c>
      <c r="C67" s="46">
        <f>'Annexe 1 bis'!E73</f>
        <v>0</v>
      </c>
      <c r="E67" t="str">
        <f>IFERROR(VLOOKUP($C67,'Annexe 1'!$C$12:$S$79,'Annexe 1'!D$1,FALSE),"-")</f>
        <v>-</v>
      </c>
      <c r="F67" t="str">
        <f>IFERROR(VLOOKUP($C67,'Annexe 1'!$C$12:$S$79,'Annexe 1'!E$1,FALSE),"-")</f>
        <v>-</v>
      </c>
      <c r="G67" t="str">
        <f>IFERROR(VLOOKUP($C67,'Annexe 1'!$C$12:$S$79,'Annexe 1'!F$1,FALSE),"-")</f>
        <v>-</v>
      </c>
      <c r="H67" t="str">
        <f>IFERROR(VLOOKUP($C67,'Annexe 1'!$C$12:$S$79,'Annexe 1'!G$1,FALSE),"-")</f>
        <v>-</v>
      </c>
      <c r="J67" t="s">
        <v>87</v>
      </c>
      <c r="K67" t="s">
        <v>146</v>
      </c>
      <c r="L67" t="str">
        <f>IFERROR(VLOOKUP($C67,'Annexe 1'!$C$12:$J$79,'Annexe 1'!$J$1,FALSE),"")</f>
        <v/>
      </c>
      <c r="M67" s="47">
        <f>VLOOKUP(A67,'Annexe 1 bis'!$A:$J,6,FALSE)</f>
        <v>0</v>
      </c>
      <c r="N67" s="47">
        <f>VLOOKUP(A67,'Annexe 1 bis'!$A:$J,7,FALSE)</f>
        <v>0</v>
      </c>
      <c r="O67">
        <f t="shared" si="0"/>
        <v>1</v>
      </c>
      <c r="P67" s="114">
        <f>VLOOKUP($A67,'Annexe 1 bis'!$A:$J,8,FALSE)</f>
        <v>0</v>
      </c>
      <c r="S67" s="114">
        <f>VLOOKUP($A67,'Annexe 1 bis'!$A:$J,9,FALSE)</f>
        <v>0</v>
      </c>
      <c r="T67" s="114">
        <f>VLOOKUP($A67,'Annexe 1 bis'!$A:$J,10,FALSE)</f>
        <v>0</v>
      </c>
    </row>
    <row r="68" spans="1:20" x14ac:dyDescent="0.25">
      <c r="A68">
        <v>66</v>
      </c>
      <c r="C68" s="46">
        <f>'Annexe 1 bis'!E74</f>
        <v>0</v>
      </c>
      <c r="E68" t="str">
        <f>IFERROR(VLOOKUP($C68,'Annexe 1'!$C$12:$S$79,'Annexe 1'!D$1,FALSE),"-")</f>
        <v>-</v>
      </c>
      <c r="F68" t="str">
        <f>IFERROR(VLOOKUP($C68,'Annexe 1'!$C$12:$S$79,'Annexe 1'!E$1,FALSE),"-")</f>
        <v>-</v>
      </c>
      <c r="G68" t="str">
        <f>IFERROR(VLOOKUP($C68,'Annexe 1'!$C$12:$S$79,'Annexe 1'!F$1,FALSE),"-")</f>
        <v>-</v>
      </c>
      <c r="H68" t="str">
        <f>IFERROR(VLOOKUP($C68,'Annexe 1'!$C$12:$S$79,'Annexe 1'!G$1,FALSE),"-")</f>
        <v>-</v>
      </c>
      <c r="J68" t="s">
        <v>87</v>
      </c>
      <c r="K68" t="s">
        <v>146</v>
      </c>
      <c r="L68" t="str">
        <f>IFERROR(VLOOKUP($C68,'Annexe 1'!$C$12:$J$79,'Annexe 1'!$J$1,FALSE),"")</f>
        <v/>
      </c>
      <c r="M68" s="47">
        <f>VLOOKUP(A68,'Annexe 1 bis'!$A:$J,6,FALSE)</f>
        <v>0</v>
      </c>
      <c r="N68" s="47">
        <f>VLOOKUP(A68,'Annexe 1 bis'!$A:$J,7,FALSE)</f>
        <v>0</v>
      </c>
      <c r="O68">
        <f t="shared" ref="O68:O131" si="1">N68-M68+1</f>
        <v>1</v>
      </c>
      <c r="P68" s="114">
        <f>VLOOKUP($A68,'Annexe 1 bis'!$A:$J,8,FALSE)</f>
        <v>0</v>
      </c>
      <c r="S68" s="114">
        <f>VLOOKUP($A68,'Annexe 1 bis'!$A:$J,9,FALSE)</f>
        <v>0</v>
      </c>
      <c r="T68" s="114">
        <f>VLOOKUP($A68,'Annexe 1 bis'!$A:$J,10,FALSE)</f>
        <v>0</v>
      </c>
    </row>
    <row r="69" spans="1:20" x14ac:dyDescent="0.25">
      <c r="A69">
        <v>67</v>
      </c>
      <c r="C69" s="46">
        <f>'Annexe 1 bis'!E75</f>
        <v>0</v>
      </c>
      <c r="E69" t="str">
        <f>IFERROR(VLOOKUP($C69,'Annexe 1'!$C$12:$S$79,'Annexe 1'!D$1,FALSE),"-")</f>
        <v>-</v>
      </c>
      <c r="F69" t="str">
        <f>IFERROR(VLOOKUP($C69,'Annexe 1'!$C$12:$S$79,'Annexe 1'!E$1,FALSE),"-")</f>
        <v>-</v>
      </c>
      <c r="G69" t="str">
        <f>IFERROR(VLOOKUP($C69,'Annexe 1'!$C$12:$S$79,'Annexe 1'!F$1,FALSE),"-")</f>
        <v>-</v>
      </c>
      <c r="H69" t="str">
        <f>IFERROR(VLOOKUP($C69,'Annexe 1'!$C$12:$S$79,'Annexe 1'!G$1,FALSE),"-")</f>
        <v>-</v>
      </c>
      <c r="J69" t="s">
        <v>87</v>
      </c>
      <c r="K69" t="s">
        <v>146</v>
      </c>
      <c r="L69" t="str">
        <f>IFERROR(VLOOKUP($C69,'Annexe 1'!$C$12:$J$79,'Annexe 1'!$J$1,FALSE),"")</f>
        <v/>
      </c>
      <c r="M69" s="47">
        <f>VLOOKUP(A69,'Annexe 1 bis'!$A:$J,6,FALSE)</f>
        <v>0</v>
      </c>
      <c r="N69" s="47">
        <f>VLOOKUP(A69,'Annexe 1 bis'!$A:$J,7,FALSE)</f>
        <v>0</v>
      </c>
      <c r="O69">
        <f t="shared" si="1"/>
        <v>1</v>
      </c>
      <c r="P69" s="114">
        <f>VLOOKUP($A69,'Annexe 1 bis'!$A:$J,8,FALSE)</f>
        <v>0</v>
      </c>
      <c r="S69" s="114">
        <f>VLOOKUP($A69,'Annexe 1 bis'!$A:$J,9,FALSE)</f>
        <v>0</v>
      </c>
      <c r="T69" s="114">
        <f>VLOOKUP($A69,'Annexe 1 bis'!$A:$J,10,FALSE)</f>
        <v>0</v>
      </c>
    </row>
    <row r="70" spans="1:20" x14ac:dyDescent="0.25">
      <c r="A70">
        <v>68</v>
      </c>
      <c r="C70" s="46">
        <f>'Annexe 1 bis'!E76</f>
        <v>0</v>
      </c>
      <c r="E70" t="str">
        <f>IFERROR(VLOOKUP($C70,'Annexe 1'!$C$12:$S$79,'Annexe 1'!D$1,FALSE),"-")</f>
        <v>-</v>
      </c>
      <c r="F70" t="str">
        <f>IFERROR(VLOOKUP($C70,'Annexe 1'!$C$12:$S$79,'Annexe 1'!E$1,FALSE),"-")</f>
        <v>-</v>
      </c>
      <c r="G70" t="str">
        <f>IFERROR(VLOOKUP($C70,'Annexe 1'!$C$12:$S$79,'Annexe 1'!F$1,FALSE),"-")</f>
        <v>-</v>
      </c>
      <c r="H70" t="str">
        <f>IFERROR(VLOOKUP($C70,'Annexe 1'!$C$12:$S$79,'Annexe 1'!G$1,FALSE),"-")</f>
        <v>-</v>
      </c>
      <c r="J70" t="s">
        <v>87</v>
      </c>
      <c r="K70" t="s">
        <v>146</v>
      </c>
      <c r="L70" t="str">
        <f>IFERROR(VLOOKUP($C70,'Annexe 1'!$C$12:$J$79,'Annexe 1'!$J$1,FALSE),"")</f>
        <v/>
      </c>
      <c r="M70" s="47">
        <f>VLOOKUP(A70,'Annexe 1 bis'!$A:$J,6,FALSE)</f>
        <v>0</v>
      </c>
      <c r="N70" s="47">
        <f>VLOOKUP(A70,'Annexe 1 bis'!$A:$J,7,FALSE)</f>
        <v>0</v>
      </c>
      <c r="O70">
        <f t="shared" si="1"/>
        <v>1</v>
      </c>
      <c r="P70" s="114">
        <f>VLOOKUP($A70,'Annexe 1 bis'!$A:$J,8,FALSE)</f>
        <v>0</v>
      </c>
      <c r="S70" s="114">
        <f>VLOOKUP($A70,'Annexe 1 bis'!$A:$J,9,FALSE)</f>
        <v>0</v>
      </c>
      <c r="T70" s="114">
        <f>VLOOKUP($A70,'Annexe 1 bis'!$A:$J,10,FALSE)</f>
        <v>0</v>
      </c>
    </row>
    <row r="71" spans="1:20" x14ac:dyDescent="0.25">
      <c r="A71">
        <v>69</v>
      </c>
      <c r="C71" s="46">
        <f>'Annexe 1 bis'!E77</f>
        <v>0</v>
      </c>
      <c r="E71" t="str">
        <f>IFERROR(VLOOKUP($C71,'Annexe 1'!$C$12:$S$79,'Annexe 1'!D$1,FALSE),"-")</f>
        <v>-</v>
      </c>
      <c r="F71" t="str">
        <f>IFERROR(VLOOKUP($C71,'Annexe 1'!$C$12:$S$79,'Annexe 1'!E$1,FALSE),"-")</f>
        <v>-</v>
      </c>
      <c r="G71" t="str">
        <f>IFERROR(VLOOKUP($C71,'Annexe 1'!$C$12:$S$79,'Annexe 1'!F$1,FALSE),"-")</f>
        <v>-</v>
      </c>
      <c r="H71" t="str">
        <f>IFERROR(VLOOKUP($C71,'Annexe 1'!$C$12:$S$79,'Annexe 1'!G$1,FALSE),"-")</f>
        <v>-</v>
      </c>
      <c r="J71" t="s">
        <v>87</v>
      </c>
      <c r="K71" t="s">
        <v>146</v>
      </c>
      <c r="L71" t="str">
        <f>IFERROR(VLOOKUP($C71,'Annexe 1'!$C$12:$J$79,'Annexe 1'!$J$1,FALSE),"")</f>
        <v/>
      </c>
      <c r="M71" s="47">
        <f>VLOOKUP(A71,'Annexe 1 bis'!$A:$J,6,FALSE)</f>
        <v>0</v>
      </c>
      <c r="N71" s="47">
        <f>VLOOKUP(A71,'Annexe 1 bis'!$A:$J,7,FALSE)</f>
        <v>0</v>
      </c>
      <c r="O71">
        <f t="shared" si="1"/>
        <v>1</v>
      </c>
      <c r="P71" s="114">
        <f>VLOOKUP($A71,'Annexe 1 bis'!$A:$J,8,FALSE)</f>
        <v>0</v>
      </c>
      <c r="S71" s="114">
        <f>VLOOKUP($A71,'Annexe 1 bis'!$A:$J,9,FALSE)</f>
        <v>0</v>
      </c>
      <c r="T71" s="114">
        <f>VLOOKUP($A71,'Annexe 1 bis'!$A:$J,10,FALSE)</f>
        <v>0</v>
      </c>
    </row>
    <row r="72" spans="1:20" x14ac:dyDescent="0.25">
      <c r="A72">
        <v>70</v>
      </c>
      <c r="C72" s="46">
        <f>'Annexe 1 bis'!E78</f>
        <v>0</v>
      </c>
      <c r="E72" t="str">
        <f>IFERROR(VLOOKUP($C72,'Annexe 1'!$C$12:$S$79,'Annexe 1'!D$1,FALSE),"-")</f>
        <v>-</v>
      </c>
      <c r="F72" t="str">
        <f>IFERROR(VLOOKUP($C72,'Annexe 1'!$C$12:$S$79,'Annexe 1'!E$1,FALSE),"-")</f>
        <v>-</v>
      </c>
      <c r="G72" t="str">
        <f>IFERROR(VLOOKUP($C72,'Annexe 1'!$C$12:$S$79,'Annexe 1'!F$1,FALSE),"-")</f>
        <v>-</v>
      </c>
      <c r="H72" t="str">
        <f>IFERROR(VLOOKUP($C72,'Annexe 1'!$C$12:$S$79,'Annexe 1'!G$1,FALSE),"-")</f>
        <v>-</v>
      </c>
      <c r="J72" t="s">
        <v>87</v>
      </c>
      <c r="K72" t="s">
        <v>146</v>
      </c>
      <c r="L72" t="str">
        <f>IFERROR(VLOOKUP($C72,'Annexe 1'!$C$12:$J$79,'Annexe 1'!$J$1,FALSE),"")</f>
        <v/>
      </c>
      <c r="M72" s="47">
        <f>VLOOKUP(A72,'Annexe 1 bis'!$A:$J,6,FALSE)</f>
        <v>0</v>
      </c>
      <c r="N72" s="47">
        <f>VLOOKUP(A72,'Annexe 1 bis'!$A:$J,7,FALSE)</f>
        <v>0</v>
      </c>
      <c r="O72">
        <f t="shared" si="1"/>
        <v>1</v>
      </c>
      <c r="P72" s="114">
        <f>VLOOKUP($A72,'Annexe 1 bis'!$A:$J,8,FALSE)</f>
        <v>0</v>
      </c>
      <c r="S72" s="114">
        <f>VLOOKUP($A72,'Annexe 1 bis'!$A:$J,9,FALSE)</f>
        <v>0</v>
      </c>
      <c r="T72" s="114">
        <f>VLOOKUP($A72,'Annexe 1 bis'!$A:$J,10,FALSE)</f>
        <v>0</v>
      </c>
    </row>
    <row r="73" spans="1:20" x14ac:dyDescent="0.25">
      <c r="A73">
        <v>71</v>
      </c>
      <c r="C73" s="46">
        <f>'Annexe 1 bis'!E79</f>
        <v>0</v>
      </c>
      <c r="E73" t="str">
        <f>IFERROR(VLOOKUP($C73,'Annexe 1'!$C$12:$S$79,'Annexe 1'!D$1,FALSE),"-")</f>
        <v>-</v>
      </c>
      <c r="F73" t="str">
        <f>IFERROR(VLOOKUP($C73,'Annexe 1'!$C$12:$S$79,'Annexe 1'!E$1,FALSE),"-")</f>
        <v>-</v>
      </c>
      <c r="G73" t="str">
        <f>IFERROR(VLOOKUP($C73,'Annexe 1'!$C$12:$S$79,'Annexe 1'!F$1,FALSE),"-")</f>
        <v>-</v>
      </c>
      <c r="H73" t="str">
        <f>IFERROR(VLOOKUP($C73,'Annexe 1'!$C$12:$S$79,'Annexe 1'!G$1,FALSE),"-")</f>
        <v>-</v>
      </c>
      <c r="J73" t="s">
        <v>87</v>
      </c>
      <c r="K73" t="s">
        <v>146</v>
      </c>
      <c r="L73" t="str">
        <f>IFERROR(VLOOKUP($C73,'Annexe 1'!$C$12:$J$79,'Annexe 1'!$J$1,FALSE),"")</f>
        <v/>
      </c>
      <c r="M73" s="47">
        <f>VLOOKUP(A73,'Annexe 1 bis'!$A:$J,6,FALSE)</f>
        <v>0</v>
      </c>
      <c r="N73" s="47">
        <f>VLOOKUP(A73,'Annexe 1 bis'!$A:$J,7,FALSE)</f>
        <v>0</v>
      </c>
      <c r="O73">
        <f t="shared" si="1"/>
        <v>1</v>
      </c>
      <c r="P73" s="114">
        <f>VLOOKUP($A73,'Annexe 1 bis'!$A:$J,8,FALSE)</f>
        <v>0</v>
      </c>
      <c r="S73" s="114">
        <f>VLOOKUP($A73,'Annexe 1 bis'!$A:$J,9,FALSE)</f>
        <v>0</v>
      </c>
      <c r="T73" s="114">
        <f>VLOOKUP($A73,'Annexe 1 bis'!$A:$J,10,FALSE)</f>
        <v>0</v>
      </c>
    </row>
    <row r="74" spans="1:20" x14ac:dyDescent="0.25">
      <c r="A74">
        <v>72</v>
      </c>
      <c r="C74" s="46">
        <f>'Annexe 1 bis'!E80</f>
        <v>0</v>
      </c>
      <c r="E74" t="str">
        <f>IFERROR(VLOOKUP($C74,'Annexe 1'!$C$12:$S$79,'Annexe 1'!D$1,FALSE),"-")</f>
        <v>-</v>
      </c>
      <c r="F74" t="str">
        <f>IFERROR(VLOOKUP($C74,'Annexe 1'!$C$12:$S$79,'Annexe 1'!E$1,FALSE),"-")</f>
        <v>-</v>
      </c>
      <c r="G74" t="str">
        <f>IFERROR(VLOOKUP($C74,'Annexe 1'!$C$12:$S$79,'Annexe 1'!F$1,FALSE),"-")</f>
        <v>-</v>
      </c>
      <c r="H74" t="str">
        <f>IFERROR(VLOOKUP($C74,'Annexe 1'!$C$12:$S$79,'Annexe 1'!G$1,FALSE),"-")</f>
        <v>-</v>
      </c>
      <c r="J74" t="s">
        <v>87</v>
      </c>
      <c r="K74" t="s">
        <v>146</v>
      </c>
      <c r="L74" t="str">
        <f>IFERROR(VLOOKUP($C74,'Annexe 1'!$C$12:$J$79,'Annexe 1'!$J$1,FALSE),"")</f>
        <v/>
      </c>
      <c r="M74" s="47">
        <f>VLOOKUP(A74,'Annexe 1 bis'!$A:$J,6,FALSE)</f>
        <v>0</v>
      </c>
      <c r="N74" s="47">
        <f>VLOOKUP(A74,'Annexe 1 bis'!$A:$J,7,FALSE)</f>
        <v>0</v>
      </c>
      <c r="O74">
        <f t="shared" si="1"/>
        <v>1</v>
      </c>
      <c r="P74" s="114">
        <f>VLOOKUP($A74,'Annexe 1 bis'!$A:$J,8,FALSE)</f>
        <v>0</v>
      </c>
      <c r="S74" s="114">
        <f>VLOOKUP($A74,'Annexe 1 bis'!$A:$J,9,FALSE)</f>
        <v>0</v>
      </c>
      <c r="T74" s="114">
        <f>VLOOKUP($A74,'Annexe 1 bis'!$A:$J,10,FALSE)</f>
        <v>0</v>
      </c>
    </row>
    <row r="75" spans="1:20" x14ac:dyDescent="0.25">
      <c r="A75">
        <v>73</v>
      </c>
      <c r="C75" s="46">
        <f>'Annexe 1 bis'!E84</f>
        <v>0</v>
      </c>
      <c r="E75" t="str">
        <f>IFERROR(VLOOKUP($C75,'Annexe 1'!$C$12:$S$79,'Annexe 1'!D$1,FALSE),"-")</f>
        <v>-</v>
      </c>
      <c r="F75" t="str">
        <f>IFERROR(VLOOKUP($C75,'Annexe 1'!$C$12:$S$79,'Annexe 1'!E$1,FALSE),"-")</f>
        <v>-</v>
      </c>
      <c r="G75" t="str">
        <f>IFERROR(VLOOKUP($C75,'Annexe 1'!$C$12:$S$79,'Annexe 1'!F$1,FALSE),"-")</f>
        <v>-</v>
      </c>
      <c r="H75" t="str">
        <f>IFERROR(VLOOKUP($C75,'Annexe 1'!$C$12:$S$79,'Annexe 1'!G$1,FALSE),"-")</f>
        <v>-</v>
      </c>
      <c r="J75" t="s">
        <v>87</v>
      </c>
      <c r="K75" t="s">
        <v>146</v>
      </c>
      <c r="L75" t="str">
        <f>IFERROR(VLOOKUP($C75,'Annexe 1'!$C$12:$J$79,'Annexe 1'!$J$1,FALSE),"")</f>
        <v/>
      </c>
      <c r="M75" s="47">
        <f>VLOOKUP(A75,'Annexe 1 bis'!$A:$J,6,FALSE)</f>
        <v>0</v>
      </c>
      <c r="N75" s="47">
        <f>VLOOKUP(A75,'Annexe 1 bis'!$A:$J,7,FALSE)</f>
        <v>0</v>
      </c>
      <c r="O75">
        <f t="shared" si="1"/>
        <v>1</v>
      </c>
      <c r="P75" s="114">
        <f>VLOOKUP($A75,'Annexe 1 bis'!$A:$J,8,FALSE)</f>
        <v>0</v>
      </c>
      <c r="S75" s="114">
        <f>VLOOKUP($A75,'Annexe 1 bis'!$A:$J,9,FALSE)</f>
        <v>0</v>
      </c>
      <c r="T75" s="114">
        <f>VLOOKUP($A75,'Annexe 1 bis'!$A:$J,10,FALSE)</f>
        <v>0</v>
      </c>
    </row>
    <row r="76" spans="1:20" x14ac:dyDescent="0.25">
      <c r="A76">
        <v>74</v>
      </c>
      <c r="C76" s="46">
        <f>'Annexe 1 bis'!E85</f>
        <v>0</v>
      </c>
      <c r="E76" t="str">
        <f>IFERROR(VLOOKUP($C76,'Annexe 1'!$C$12:$S$79,'Annexe 1'!D$1,FALSE),"-")</f>
        <v>-</v>
      </c>
      <c r="F76" t="str">
        <f>IFERROR(VLOOKUP($C76,'Annexe 1'!$C$12:$S$79,'Annexe 1'!E$1,FALSE),"-")</f>
        <v>-</v>
      </c>
      <c r="G76" t="str">
        <f>IFERROR(VLOOKUP($C76,'Annexe 1'!$C$12:$S$79,'Annexe 1'!F$1,FALSE),"-")</f>
        <v>-</v>
      </c>
      <c r="H76" t="str">
        <f>IFERROR(VLOOKUP($C76,'Annexe 1'!$C$12:$S$79,'Annexe 1'!G$1,FALSE),"-")</f>
        <v>-</v>
      </c>
      <c r="J76" t="s">
        <v>87</v>
      </c>
      <c r="K76" t="s">
        <v>146</v>
      </c>
      <c r="L76" t="str">
        <f>IFERROR(VLOOKUP($C76,'Annexe 1'!$C$12:$J$79,'Annexe 1'!$J$1,FALSE),"")</f>
        <v/>
      </c>
      <c r="M76" s="47">
        <f>VLOOKUP(A76,'Annexe 1 bis'!$A:$J,6,FALSE)</f>
        <v>0</v>
      </c>
      <c r="N76" s="47">
        <f>VLOOKUP(A76,'Annexe 1 bis'!$A:$J,7,FALSE)</f>
        <v>0</v>
      </c>
      <c r="O76">
        <f t="shared" si="1"/>
        <v>1</v>
      </c>
      <c r="P76" s="114">
        <f>VLOOKUP($A76,'Annexe 1 bis'!$A:$J,8,FALSE)</f>
        <v>0</v>
      </c>
      <c r="S76" s="114">
        <f>VLOOKUP($A76,'Annexe 1 bis'!$A:$J,9,FALSE)</f>
        <v>0</v>
      </c>
      <c r="T76" s="114">
        <f>VLOOKUP($A76,'Annexe 1 bis'!$A:$J,10,FALSE)</f>
        <v>0</v>
      </c>
    </row>
    <row r="77" spans="1:20" x14ac:dyDescent="0.25">
      <c r="A77">
        <v>75</v>
      </c>
      <c r="C77" s="46">
        <f>'Annexe 1 bis'!E86</f>
        <v>0</v>
      </c>
      <c r="E77" t="str">
        <f>IFERROR(VLOOKUP($C77,'Annexe 1'!$C$12:$S$79,'Annexe 1'!D$1,FALSE),"-")</f>
        <v>-</v>
      </c>
      <c r="F77" t="str">
        <f>IFERROR(VLOOKUP($C77,'Annexe 1'!$C$12:$S$79,'Annexe 1'!E$1,FALSE),"-")</f>
        <v>-</v>
      </c>
      <c r="G77" t="str">
        <f>IFERROR(VLOOKUP($C77,'Annexe 1'!$C$12:$S$79,'Annexe 1'!F$1,FALSE),"-")</f>
        <v>-</v>
      </c>
      <c r="H77" t="str">
        <f>IFERROR(VLOOKUP($C77,'Annexe 1'!$C$12:$S$79,'Annexe 1'!G$1,FALSE),"-")</f>
        <v>-</v>
      </c>
      <c r="J77" t="s">
        <v>87</v>
      </c>
      <c r="K77" t="s">
        <v>146</v>
      </c>
      <c r="L77" t="str">
        <f>IFERROR(VLOOKUP($C77,'Annexe 1'!$C$12:$J$79,'Annexe 1'!$J$1,FALSE),"")</f>
        <v/>
      </c>
      <c r="M77" s="47">
        <f>VLOOKUP(A77,'Annexe 1 bis'!$A:$J,6,FALSE)</f>
        <v>0</v>
      </c>
      <c r="N77" s="47">
        <f>VLOOKUP(A77,'Annexe 1 bis'!$A:$J,7,FALSE)</f>
        <v>0</v>
      </c>
      <c r="O77">
        <f t="shared" si="1"/>
        <v>1</v>
      </c>
      <c r="P77" s="114">
        <f>VLOOKUP($A77,'Annexe 1 bis'!$A:$J,8,FALSE)</f>
        <v>0</v>
      </c>
      <c r="S77" s="114">
        <f>VLOOKUP($A77,'Annexe 1 bis'!$A:$J,9,FALSE)</f>
        <v>0</v>
      </c>
      <c r="T77" s="114">
        <f>VLOOKUP($A77,'Annexe 1 bis'!$A:$J,10,FALSE)</f>
        <v>0</v>
      </c>
    </row>
    <row r="78" spans="1:20" x14ac:dyDescent="0.25">
      <c r="A78">
        <v>76</v>
      </c>
      <c r="C78" s="46">
        <f>'Annexe 1 bis'!E87</f>
        <v>0</v>
      </c>
      <c r="E78" t="str">
        <f>IFERROR(VLOOKUP($C78,'Annexe 1'!$C$12:$S$79,'Annexe 1'!D$1,FALSE),"-")</f>
        <v>-</v>
      </c>
      <c r="F78" t="str">
        <f>IFERROR(VLOOKUP($C78,'Annexe 1'!$C$12:$S$79,'Annexe 1'!E$1,FALSE),"-")</f>
        <v>-</v>
      </c>
      <c r="G78" t="str">
        <f>IFERROR(VLOOKUP($C78,'Annexe 1'!$C$12:$S$79,'Annexe 1'!F$1,FALSE),"-")</f>
        <v>-</v>
      </c>
      <c r="H78" t="str">
        <f>IFERROR(VLOOKUP($C78,'Annexe 1'!$C$12:$S$79,'Annexe 1'!G$1,FALSE),"-")</f>
        <v>-</v>
      </c>
      <c r="J78" t="s">
        <v>87</v>
      </c>
      <c r="K78" t="s">
        <v>146</v>
      </c>
      <c r="L78" t="str">
        <f>IFERROR(VLOOKUP($C78,'Annexe 1'!$C$12:$J$79,'Annexe 1'!$J$1,FALSE),"")</f>
        <v/>
      </c>
      <c r="M78" s="47">
        <f>VLOOKUP(A78,'Annexe 1 bis'!$A:$J,6,FALSE)</f>
        <v>0</v>
      </c>
      <c r="N78" s="47">
        <f>VLOOKUP(A78,'Annexe 1 bis'!$A:$J,7,FALSE)</f>
        <v>0</v>
      </c>
      <c r="O78">
        <f t="shared" si="1"/>
        <v>1</v>
      </c>
      <c r="P78" s="114">
        <f>VLOOKUP($A78,'Annexe 1 bis'!$A:$J,8,FALSE)</f>
        <v>0</v>
      </c>
      <c r="S78" s="114">
        <f>VLOOKUP($A78,'Annexe 1 bis'!$A:$J,9,FALSE)</f>
        <v>0</v>
      </c>
      <c r="T78" s="114">
        <f>VLOOKUP($A78,'Annexe 1 bis'!$A:$J,10,FALSE)</f>
        <v>0</v>
      </c>
    </row>
    <row r="79" spans="1:20" x14ac:dyDescent="0.25">
      <c r="A79">
        <v>77</v>
      </c>
      <c r="C79" s="46">
        <f>'Annexe 1 bis'!E88</f>
        <v>0</v>
      </c>
      <c r="E79" t="str">
        <f>IFERROR(VLOOKUP($C79,'Annexe 1'!$C$12:$S$79,'Annexe 1'!D$1,FALSE),"-")</f>
        <v>-</v>
      </c>
      <c r="F79" t="str">
        <f>IFERROR(VLOOKUP($C79,'Annexe 1'!$C$12:$S$79,'Annexe 1'!E$1,FALSE),"-")</f>
        <v>-</v>
      </c>
      <c r="G79" t="str">
        <f>IFERROR(VLOOKUP($C79,'Annexe 1'!$C$12:$S$79,'Annexe 1'!F$1,FALSE),"-")</f>
        <v>-</v>
      </c>
      <c r="H79" t="str">
        <f>IFERROR(VLOOKUP($C79,'Annexe 1'!$C$12:$S$79,'Annexe 1'!G$1,FALSE),"-")</f>
        <v>-</v>
      </c>
      <c r="J79" t="s">
        <v>87</v>
      </c>
      <c r="K79" t="s">
        <v>146</v>
      </c>
      <c r="L79" t="str">
        <f>IFERROR(VLOOKUP($C79,'Annexe 1'!$C$12:$J$79,'Annexe 1'!$J$1,FALSE),"")</f>
        <v/>
      </c>
      <c r="M79" s="47">
        <f>VLOOKUP(A79,'Annexe 1 bis'!$A:$J,6,FALSE)</f>
        <v>0</v>
      </c>
      <c r="N79" s="47">
        <f>VLOOKUP(A79,'Annexe 1 bis'!$A:$J,7,FALSE)</f>
        <v>0</v>
      </c>
      <c r="O79">
        <f t="shared" si="1"/>
        <v>1</v>
      </c>
      <c r="P79" s="114">
        <f>VLOOKUP($A79,'Annexe 1 bis'!$A:$J,8,FALSE)</f>
        <v>0</v>
      </c>
      <c r="S79" s="114">
        <f>VLOOKUP($A79,'Annexe 1 bis'!$A:$J,9,FALSE)</f>
        <v>0</v>
      </c>
      <c r="T79" s="114">
        <f>VLOOKUP($A79,'Annexe 1 bis'!$A:$J,10,FALSE)</f>
        <v>0</v>
      </c>
    </row>
    <row r="80" spans="1:20" x14ac:dyDescent="0.25">
      <c r="A80">
        <v>78</v>
      </c>
      <c r="C80" s="46">
        <f>'Annexe 1 bis'!E89</f>
        <v>0</v>
      </c>
      <c r="E80" t="str">
        <f>IFERROR(VLOOKUP($C80,'Annexe 1'!$C$12:$S$79,'Annexe 1'!D$1,FALSE),"-")</f>
        <v>-</v>
      </c>
      <c r="F80" t="str">
        <f>IFERROR(VLOOKUP($C80,'Annexe 1'!$C$12:$S$79,'Annexe 1'!E$1,FALSE),"-")</f>
        <v>-</v>
      </c>
      <c r="G80" t="str">
        <f>IFERROR(VLOOKUP($C80,'Annexe 1'!$C$12:$S$79,'Annexe 1'!F$1,FALSE),"-")</f>
        <v>-</v>
      </c>
      <c r="H80" t="str">
        <f>IFERROR(VLOOKUP($C80,'Annexe 1'!$C$12:$S$79,'Annexe 1'!G$1,FALSE),"-")</f>
        <v>-</v>
      </c>
      <c r="J80" t="s">
        <v>87</v>
      </c>
      <c r="K80" t="s">
        <v>146</v>
      </c>
      <c r="L80" t="str">
        <f>IFERROR(VLOOKUP($C80,'Annexe 1'!$C$12:$J$79,'Annexe 1'!$J$1,FALSE),"")</f>
        <v/>
      </c>
      <c r="M80" s="47">
        <f>VLOOKUP(A80,'Annexe 1 bis'!$A:$J,6,FALSE)</f>
        <v>0</v>
      </c>
      <c r="N80" s="47">
        <f>VLOOKUP(A80,'Annexe 1 bis'!$A:$J,7,FALSE)</f>
        <v>0</v>
      </c>
      <c r="O80">
        <f t="shared" si="1"/>
        <v>1</v>
      </c>
      <c r="P80" s="114">
        <f>VLOOKUP($A80,'Annexe 1 bis'!$A:$J,8,FALSE)</f>
        <v>0</v>
      </c>
      <c r="S80" s="114">
        <f>VLOOKUP($A80,'Annexe 1 bis'!$A:$J,9,FALSE)</f>
        <v>0</v>
      </c>
      <c r="T80" s="114">
        <f>VLOOKUP($A80,'Annexe 1 bis'!$A:$J,10,FALSE)</f>
        <v>0</v>
      </c>
    </row>
    <row r="81" spans="1:20" x14ac:dyDescent="0.25">
      <c r="A81">
        <v>79</v>
      </c>
      <c r="C81" s="46">
        <f>'Annexe 1 bis'!E90</f>
        <v>0</v>
      </c>
      <c r="E81" t="str">
        <f>IFERROR(VLOOKUP($C81,'Annexe 1'!$C$12:$S$79,'Annexe 1'!D$1,FALSE),"-")</f>
        <v>-</v>
      </c>
      <c r="F81" t="str">
        <f>IFERROR(VLOOKUP($C81,'Annexe 1'!$C$12:$S$79,'Annexe 1'!E$1,FALSE),"-")</f>
        <v>-</v>
      </c>
      <c r="G81" t="str">
        <f>IFERROR(VLOOKUP($C81,'Annexe 1'!$C$12:$S$79,'Annexe 1'!F$1,FALSE),"-")</f>
        <v>-</v>
      </c>
      <c r="H81" t="str">
        <f>IFERROR(VLOOKUP($C81,'Annexe 1'!$C$12:$S$79,'Annexe 1'!G$1,FALSE),"-")</f>
        <v>-</v>
      </c>
      <c r="J81" t="s">
        <v>87</v>
      </c>
      <c r="K81" t="s">
        <v>146</v>
      </c>
      <c r="L81" t="str">
        <f>IFERROR(VLOOKUP($C81,'Annexe 1'!$C$12:$J$79,'Annexe 1'!$J$1,FALSE),"")</f>
        <v/>
      </c>
      <c r="M81" s="47">
        <f>VLOOKUP(A81,'Annexe 1 bis'!$A:$J,6,FALSE)</f>
        <v>0</v>
      </c>
      <c r="N81" s="47">
        <f>VLOOKUP(A81,'Annexe 1 bis'!$A:$J,7,FALSE)</f>
        <v>0</v>
      </c>
      <c r="O81">
        <f t="shared" si="1"/>
        <v>1</v>
      </c>
      <c r="P81" s="114">
        <f>VLOOKUP($A81,'Annexe 1 bis'!$A:$J,8,FALSE)</f>
        <v>0</v>
      </c>
      <c r="S81" s="114">
        <f>VLOOKUP($A81,'Annexe 1 bis'!$A:$J,9,FALSE)</f>
        <v>0</v>
      </c>
      <c r="T81" s="114">
        <f>VLOOKUP($A81,'Annexe 1 bis'!$A:$J,10,FALSE)</f>
        <v>0</v>
      </c>
    </row>
    <row r="82" spans="1:20" x14ac:dyDescent="0.25">
      <c r="A82">
        <v>80</v>
      </c>
      <c r="C82" s="46">
        <f>'Annexe 1 bis'!E91</f>
        <v>0</v>
      </c>
      <c r="E82" t="str">
        <f>IFERROR(VLOOKUP($C82,'Annexe 1'!$C$12:$S$79,'Annexe 1'!D$1,FALSE),"-")</f>
        <v>-</v>
      </c>
      <c r="F82" t="str">
        <f>IFERROR(VLOOKUP($C82,'Annexe 1'!$C$12:$S$79,'Annexe 1'!E$1,FALSE),"-")</f>
        <v>-</v>
      </c>
      <c r="G82" t="str">
        <f>IFERROR(VLOOKUP($C82,'Annexe 1'!$C$12:$S$79,'Annexe 1'!F$1,FALSE),"-")</f>
        <v>-</v>
      </c>
      <c r="H82" t="str">
        <f>IFERROR(VLOOKUP($C82,'Annexe 1'!$C$12:$S$79,'Annexe 1'!G$1,FALSE),"-")</f>
        <v>-</v>
      </c>
      <c r="J82" t="s">
        <v>87</v>
      </c>
      <c r="K82" t="s">
        <v>146</v>
      </c>
      <c r="L82" t="str">
        <f>IFERROR(VLOOKUP($C82,'Annexe 1'!$C$12:$J$79,'Annexe 1'!$J$1,FALSE),"")</f>
        <v/>
      </c>
      <c r="M82" s="47">
        <f>VLOOKUP(A82,'Annexe 1 bis'!$A:$J,6,FALSE)</f>
        <v>0</v>
      </c>
      <c r="N82" s="47">
        <f>VLOOKUP(A82,'Annexe 1 bis'!$A:$J,7,FALSE)</f>
        <v>0</v>
      </c>
      <c r="O82">
        <f t="shared" si="1"/>
        <v>1</v>
      </c>
      <c r="P82" s="114">
        <f>VLOOKUP($A82,'Annexe 1 bis'!$A:$J,8,FALSE)</f>
        <v>0</v>
      </c>
      <c r="S82" s="114">
        <f>VLOOKUP($A82,'Annexe 1 bis'!$A:$J,9,FALSE)</f>
        <v>0</v>
      </c>
      <c r="T82" s="114">
        <f>VLOOKUP($A82,'Annexe 1 bis'!$A:$J,10,FALSE)</f>
        <v>0</v>
      </c>
    </row>
    <row r="83" spans="1:20" x14ac:dyDescent="0.25">
      <c r="A83">
        <v>81</v>
      </c>
      <c r="C83" s="46">
        <f>'Annexe 1 bis'!E92</f>
        <v>0</v>
      </c>
      <c r="E83" t="str">
        <f>IFERROR(VLOOKUP($C83,'Annexe 1'!$C$12:$S$79,'Annexe 1'!D$1,FALSE),"-")</f>
        <v>-</v>
      </c>
      <c r="F83" t="str">
        <f>IFERROR(VLOOKUP($C83,'Annexe 1'!$C$12:$S$79,'Annexe 1'!E$1,FALSE),"-")</f>
        <v>-</v>
      </c>
      <c r="G83" t="str">
        <f>IFERROR(VLOOKUP($C83,'Annexe 1'!$C$12:$S$79,'Annexe 1'!F$1,FALSE),"-")</f>
        <v>-</v>
      </c>
      <c r="H83" t="str">
        <f>IFERROR(VLOOKUP($C83,'Annexe 1'!$C$12:$S$79,'Annexe 1'!G$1,FALSE),"-")</f>
        <v>-</v>
      </c>
      <c r="J83" t="s">
        <v>87</v>
      </c>
      <c r="K83" t="s">
        <v>146</v>
      </c>
      <c r="L83" t="str">
        <f>IFERROR(VLOOKUP($C83,'Annexe 1'!$C$12:$J$79,'Annexe 1'!$J$1,FALSE),"")</f>
        <v/>
      </c>
      <c r="M83" s="47">
        <f>VLOOKUP(A83,'Annexe 1 bis'!$A:$J,6,FALSE)</f>
        <v>0</v>
      </c>
      <c r="N83" s="47">
        <f>VLOOKUP(A83,'Annexe 1 bis'!$A:$J,7,FALSE)</f>
        <v>0</v>
      </c>
      <c r="O83">
        <f t="shared" si="1"/>
        <v>1</v>
      </c>
      <c r="P83" s="114">
        <f>VLOOKUP($A83,'Annexe 1 bis'!$A:$J,8,FALSE)</f>
        <v>0</v>
      </c>
      <c r="S83" s="114">
        <f>VLOOKUP($A83,'Annexe 1 bis'!$A:$J,9,FALSE)</f>
        <v>0</v>
      </c>
      <c r="T83" s="114">
        <f>VLOOKUP($A83,'Annexe 1 bis'!$A:$J,10,FALSE)</f>
        <v>0</v>
      </c>
    </row>
    <row r="84" spans="1:20" x14ac:dyDescent="0.25">
      <c r="A84">
        <v>82</v>
      </c>
      <c r="C84" s="46">
        <f>'Annexe 1 bis'!E93</f>
        <v>0</v>
      </c>
      <c r="E84" t="str">
        <f>IFERROR(VLOOKUP($C84,'Annexe 1'!$C$12:$S$79,'Annexe 1'!D$1,FALSE),"-")</f>
        <v>-</v>
      </c>
      <c r="F84" t="str">
        <f>IFERROR(VLOOKUP($C84,'Annexe 1'!$C$12:$S$79,'Annexe 1'!E$1,FALSE),"-")</f>
        <v>-</v>
      </c>
      <c r="G84" t="str">
        <f>IFERROR(VLOOKUP($C84,'Annexe 1'!$C$12:$S$79,'Annexe 1'!F$1,FALSE),"-")</f>
        <v>-</v>
      </c>
      <c r="H84" t="str">
        <f>IFERROR(VLOOKUP($C84,'Annexe 1'!$C$12:$S$79,'Annexe 1'!G$1,FALSE),"-")</f>
        <v>-</v>
      </c>
      <c r="J84" t="s">
        <v>87</v>
      </c>
      <c r="K84" t="s">
        <v>146</v>
      </c>
      <c r="L84" t="str">
        <f>IFERROR(VLOOKUP($C84,'Annexe 1'!$C$12:$J$79,'Annexe 1'!$J$1,FALSE),"")</f>
        <v/>
      </c>
      <c r="M84" s="47">
        <f>VLOOKUP(A84,'Annexe 1 bis'!$A:$J,6,FALSE)</f>
        <v>0</v>
      </c>
      <c r="N84" s="47">
        <f>VLOOKUP(A84,'Annexe 1 bis'!$A:$J,7,FALSE)</f>
        <v>0</v>
      </c>
      <c r="O84">
        <f t="shared" si="1"/>
        <v>1</v>
      </c>
      <c r="P84" s="114">
        <f>VLOOKUP($A84,'Annexe 1 bis'!$A:$J,8,FALSE)</f>
        <v>0</v>
      </c>
      <c r="S84" s="114">
        <f>VLOOKUP($A84,'Annexe 1 bis'!$A:$J,9,FALSE)</f>
        <v>0</v>
      </c>
      <c r="T84" s="114">
        <f>VLOOKUP($A84,'Annexe 1 bis'!$A:$J,10,FALSE)</f>
        <v>0</v>
      </c>
    </row>
    <row r="85" spans="1:20" x14ac:dyDescent="0.25">
      <c r="A85">
        <v>83</v>
      </c>
      <c r="C85" s="46">
        <f>'Annexe 1 bis'!E94</f>
        <v>0</v>
      </c>
      <c r="E85" t="str">
        <f>IFERROR(VLOOKUP($C85,'Annexe 1'!$C$12:$S$79,'Annexe 1'!D$1,FALSE),"-")</f>
        <v>-</v>
      </c>
      <c r="F85" t="str">
        <f>IFERROR(VLOOKUP($C85,'Annexe 1'!$C$12:$S$79,'Annexe 1'!E$1,FALSE),"-")</f>
        <v>-</v>
      </c>
      <c r="G85" t="str">
        <f>IFERROR(VLOOKUP($C85,'Annexe 1'!$C$12:$S$79,'Annexe 1'!F$1,FALSE),"-")</f>
        <v>-</v>
      </c>
      <c r="H85" t="str">
        <f>IFERROR(VLOOKUP($C85,'Annexe 1'!$C$12:$S$79,'Annexe 1'!G$1,FALSE),"-")</f>
        <v>-</v>
      </c>
      <c r="J85" t="s">
        <v>87</v>
      </c>
      <c r="K85" t="s">
        <v>146</v>
      </c>
      <c r="L85" t="str">
        <f>IFERROR(VLOOKUP($C85,'Annexe 1'!$C$12:$J$79,'Annexe 1'!$J$1,FALSE),"")</f>
        <v/>
      </c>
      <c r="M85" s="47">
        <f>VLOOKUP(A85,'Annexe 1 bis'!$A:$J,6,FALSE)</f>
        <v>0</v>
      </c>
      <c r="N85" s="47">
        <f>VLOOKUP(A85,'Annexe 1 bis'!$A:$J,7,FALSE)</f>
        <v>0</v>
      </c>
      <c r="O85">
        <f t="shared" si="1"/>
        <v>1</v>
      </c>
      <c r="P85" s="114">
        <f>VLOOKUP($A85,'Annexe 1 bis'!$A:$J,8,FALSE)</f>
        <v>0</v>
      </c>
      <c r="S85" s="114">
        <f>VLOOKUP($A85,'Annexe 1 bis'!$A:$J,9,FALSE)</f>
        <v>0</v>
      </c>
      <c r="T85" s="114">
        <f>VLOOKUP($A85,'Annexe 1 bis'!$A:$J,10,FALSE)</f>
        <v>0</v>
      </c>
    </row>
    <row r="86" spans="1:20" x14ac:dyDescent="0.25">
      <c r="A86">
        <v>84</v>
      </c>
      <c r="C86" s="46">
        <f>'Annexe 1 bis'!E95</f>
        <v>0</v>
      </c>
      <c r="E86" t="str">
        <f>IFERROR(VLOOKUP($C86,'Annexe 1'!$C$12:$S$79,'Annexe 1'!D$1,FALSE),"-")</f>
        <v>-</v>
      </c>
      <c r="F86" t="str">
        <f>IFERROR(VLOOKUP($C86,'Annexe 1'!$C$12:$S$79,'Annexe 1'!E$1,FALSE),"-")</f>
        <v>-</v>
      </c>
      <c r="G86" t="str">
        <f>IFERROR(VLOOKUP($C86,'Annexe 1'!$C$12:$S$79,'Annexe 1'!F$1,FALSE),"-")</f>
        <v>-</v>
      </c>
      <c r="H86" t="str">
        <f>IFERROR(VLOOKUP($C86,'Annexe 1'!$C$12:$S$79,'Annexe 1'!G$1,FALSE),"-")</f>
        <v>-</v>
      </c>
      <c r="J86" t="s">
        <v>87</v>
      </c>
      <c r="K86" t="s">
        <v>146</v>
      </c>
      <c r="L86" t="str">
        <f>IFERROR(VLOOKUP($C86,'Annexe 1'!$C$12:$J$79,'Annexe 1'!$J$1,FALSE),"")</f>
        <v/>
      </c>
      <c r="M86" s="47">
        <f>VLOOKUP(A86,'Annexe 1 bis'!$A:$J,6,FALSE)</f>
        <v>0</v>
      </c>
      <c r="N86" s="47">
        <f>VLOOKUP(A86,'Annexe 1 bis'!$A:$J,7,FALSE)</f>
        <v>0</v>
      </c>
      <c r="O86">
        <f t="shared" si="1"/>
        <v>1</v>
      </c>
      <c r="P86" s="114">
        <f>VLOOKUP($A86,'Annexe 1 bis'!$A:$J,8,FALSE)</f>
        <v>0</v>
      </c>
      <c r="S86" s="114">
        <f>VLOOKUP($A86,'Annexe 1 bis'!$A:$J,9,FALSE)</f>
        <v>0</v>
      </c>
      <c r="T86" s="114">
        <f>VLOOKUP($A86,'Annexe 1 bis'!$A:$J,10,FALSE)</f>
        <v>0</v>
      </c>
    </row>
    <row r="87" spans="1:20" x14ac:dyDescent="0.25">
      <c r="A87">
        <v>85</v>
      </c>
      <c r="C87" s="46">
        <f>'Annexe 1 bis'!E96</f>
        <v>0</v>
      </c>
      <c r="E87" t="str">
        <f>IFERROR(VLOOKUP($C87,'Annexe 1'!$C$12:$S$79,'Annexe 1'!D$1,FALSE),"-")</f>
        <v>-</v>
      </c>
      <c r="F87" t="str">
        <f>IFERROR(VLOOKUP($C87,'Annexe 1'!$C$12:$S$79,'Annexe 1'!E$1,FALSE),"-")</f>
        <v>-</v>
      </c>
      <c r="G87" t="str">
        <f>IFERROR(VLOOKUP($C87,'Annexe 1'!$C$12:$S$79,'Annexe 1'!F$1,FALSE),"-")</f>
        <v>-</v>
      </c>
      <c r="H87" t="str">
        <f>IFERROR(VLOOKUP($C87,'Annexe 1'!$C$12:$S$79,'Annexe 1'!G$1,FALSE),"-")</f>
        <v>-</v>
      </c>
      <c r="J87" t="s">
        <v>87</v>
      </c>
      <c r="K87" t="s">
        <v>146</v>
      </c>
      <c r="L87" t="str">
        <f>IFERROR(VLOOKUP($C87,'Annexe 1'!$C$12:$J$79,'Annexe 1'!$J$1,FALSE),"")</f>
        <v/>
      </c>
      <c r="M87" s="47">
        <f>VLOOKUP(A87,'Annexe 1 bis'!$A:$J,6,FALSE)</f>
        <v>0</v>
      </c>
      <c r="N87" s="47">
        <f>VLOOKUP(A87,'Annexe 1 bis'!$A:$J,7,FALSE)</f>
        <v>0</v>
      </c>
      <c r="O87">
        <f t="shared" si="1"/>
        <v>1</v>
      </c>
      <c r="P87" s="114">
        <f>VLOOKUP($A87,'Annexe 1 bis'!$A:$J,8,FALSE)</f>
        <v>0</v>
      </c>
      <c r="S87" s="114">
        <f>VLOOKUP($A87,'Annexe 1 bis'!$A:$J,9,FALSE)</f>
        <v>0</v>
      </c>
      <c r="T87" s="114">
        <f>VLOOKUP($A87,'Annexe 1 bis'!$A:$J,10,FALSE)</f>
        <v>0</v>
      </c>
    </row>
    <row r="88" spans="1:20" x14ac:dyDescent="0.25">
      <c r="A88">
        <v>86</v>
      </c>
      <c r="C88" s="46">
        <f>'Annexe 1 bis'!E97</f>
        <v>0</v>
      </c>
      <c r="E88" t="str">
        <f>IFERROR(VLOOKUP($C88,'Annexe 1'!$C$12:$S$79,'Annexe 1'!D$1,FALSE),"-")</f>
        <v>-</v>
      </c>
      <c r="F88" t="str">
        <f>IFERROR(VLOOKUP($C88,'Annexe 1'!$C$12:$S$79,'Annexe 1'!E$1,FALSE),"-")</f>
        <v>-</v>
      </c>
      <c r="G88" t="str">
        <f>IFERROR(VLOOKUP($C88,'Annexe 1'!$C$12:$S$79,'Annexe 1'!F$1,FALSE),"-")</f>
        <v>-</v>
      </c>
      <c r="H88" t="str">
        <f>IFERROR(VLOOKUP($C88,'Annexe 1'!$C$12:$S$79,'Annexe 1'!G$1,FALSE),"-")</f>
        <v>-</v>
      </c>
      <c r="J88" t="s">
        <v>87</v>
      </c>
      <c r="K88" t="s">
        <v>146</v>
      </c>
      <c r="L88" t="str">
        <f>IFERROR(VLOOKUP($C88,'Annexe 1'!$C$12:$J$79,'Annexe 1'!$J$1,FALSE),"")</f>
        <v/>
      </c>
      <c r="M88" s="47">
        <f>VLOOKUP(A88,'Annexe 1 bis'!$A:$J,6,FALSE)</f>
        <v>0</v>
      </c>
      <c r="N88" s="47">
        <f>VLOOKUP(A88,'Annexe 1 bis'!$A:$J,7,FALSE)</f>
        <v>0</v>
      </c>
      <c r="O88">
        <f t="shared" si="1"/>
        <v>1</v>
      </c>
      <c r="P88" s="114">
        <f>VLOOKUP($A88,'Annexe 1 bis'!$A:$J,8,FALSE)</f>
        <v>0</v>
      </c>
      <c r="S88" s="114">
        <f>VLOOKUP($A88,'Annexe 1 bis'!$A:$J,9,FALSE)</f>
        <v>0</v>
      </c>
      <c r="T88" s="114">
        <f>VLOOKUP($A88,'Annexe 1 bis'!$A:$J,10,FALSE)</f>
        <v>0</v>
      </c>
    </row>
    <row r="89" spans="1:20" x14ac:dyDescent="0.25">
      <c r="A89">
        <v>87</v>
      </c>
      <c r="C89" s="46">
        <f>'Annexe 1 bis'!E98</f>
        <v>0</v>
      </c>
      <c r="E89" t="str">
        <f>IFERROR(VLOOKUP($C89,'Annexe 1'!$C$12:$S$79,'Annexe 1'!D$1,FALSE),"-")</f>
        <v>-</v>
      </c>
      <c r="F89" t="str">
        <f>IFERROR(VLOOKUP($C89,'Annexe 1'!$C$12:$S$79,'Annexe 1'!E$1,FALSE),"-")</f>
        <v>-</v>
      </c>
      <c r="G89" t="str">
        <f>IFERROR(VLOOKUP($C89,'Annexe 1'!$C$12:$S$79,'Annexe 1'!F$1,FALSE),"-")</f>
        <v>-</v>
      </c>
      <c r="H89" t="str">
        <f>IFERROR(VLOOKUP($C89,'Annexe 1'!$C$12:$S$79,'Annexe 1'!G$1,FALSE),"-")</f>
        <v>-</v>
      </c>
      <c r="J89" t="s">
        <v>87</v>
      </c>
      <c r="K89" t="s">
        <v>146</v>
      </c>
      <c r="L89" t="str">
        <f>IFERROR(VLOOKUP($C89,'Annexe 1'!$C$12:$J$79,'Annexe 1'!$J$1,FALSE),"")</f>
        <v/>
      </c>
      <c r="M89" s="47">
        <f>VLOOKUP(A89,'Annexe 1 bis'!$A:$J,6,FALSE)</f>
        <v>0</v>
      </c>
      <c r="N89" s="47">
        <f>VLOOKUP(A89,'Annexe 1 bis'!$A:$J,7,FALSE)</f>
        <v>0</v>
      </c>
      <c r="O89">
        <f t="shared" si="1"/>
        <v>1</v>
      </c>
      <c r="P89" s="114">
        <f>VLOOKUP($A89,'Annexe 1 bis'!$A:$J,8,FALSE)</f>
        <v>0</v>
      </c>
      <c r="S89" s="114">
        <f>VLOOKUP($A89,'Annexe 1 bis'!$A:$J,9,FALSE)</f>
        <v>0</v>
      </c>
      <c r="T89" s="114">
        <f>VLOOKUP($A89,'Annexe 1 bis'!$A:$J,10,FALSE)</f>
        <v>0</v>
      </c>
    </row>
    <row r="90" spans="1:20" x14ac:dyDescent="0.25">
      <c r="A90">
        <v>88</v>
      </c>
      <c r="C90" s="46">
        <f>'Annexe 1 bis'!E99</f>
        <v>0</v>
      </c>
      <c r="E90" t="str">
        <f>IFERROR(VLOOKUP($C90,'Annexe 1'!$C$12:$S$79,'Annexe 1'!D$1,FALSE),"-")</f>
        <v>-</v>
      </c>
      <c r="F90" t="str">
        <f>IFERROR(VLOOKUP($C90,'Annexe 1'!$C$12:$S$79,'Annexe 1'!E$1,FALSE),"-")</f>
        <v>-</v>
      </c>
      <c r="G90" t="str">
        <f>IFERROR(VLOOKUP($C90,'Annexe 1'!$C$12:$S$79,'Annexe 1'!F$1,FALSE),"-")</f>
        <v>-</v>
      </c>
      <c r="H90" t="str">
        <f>IFERROR(VLOOKUP($C90,'Annexe 1'!$C$12:$S$79,'Annexe 1'!G$1,FALSE),"-")</f>
        <v>-</v>
      </c>
      <c r="J90" t="s">
        <v>87</v>
      </c>
      <c r="K90" t="s">
        <v>146</v>
      </c>
      <c r="L90" t="str">
        <f>IFERROR(VLOOKUP($C90,'Annexe 1'!$C$12:$J$79,'Annexe 1'!$J$1,FALSE),"")</f>
        <v/>
      </c>
      <c r="M90" s="47">
        <f>VLOOKUP(A90,'Annexe 1 bis'!$A:$J,6,FALSE)</f>
        <v>0</v>
      </c>
      <c r="N90" s="47">
        <f>VLOOKUP(A90,'Annexe 1 bis'!$A:$J,7,FALSE)</f>
        <v>0</v>
      </c>
      <c r="O90">
        <f t="shared" si="1"/>
        <v>1</v>
      </c>
      <c r="P90" s="114">
        <f>VLOOKUP($A90,'Annexe 1 bis'!$A:$J,8,FALSE)</f>
        <v>0</v>
      </c>
      <c r="S90" s="114">
        <f>VLOOKUP($A90,'Annexe 1 bis'!$A:$J,9,FALSE)</f>
        <v>0</v>
      </c>
      <c r="T90" s="114">
        <f>VLOOKUP($A90,'Annexe 1 bis'!$A:$J,10,FALSE)</f>
        <v>0</v>
      </c>
    </row>
    <row r="91" spans="1:20" x14ac:dyDescent="0.25">
      <c r="A91">
        <v>89</v>
      </c>
      <c r="C91" s="46">
        <f>'Annexe 1 bis'!E100</f>
        <v>0</v>
      </c>
      <c r="E91" t="str">
        <f>IFERROR(VLOOKUP($C91,'Annexe 1'!$C$12:$S$79,'Annexe 1'!D$1,FALSE),"-")</f>
        <v>-</v>
      </c>
      <c r="F91" t="str">
        <f>IFERROR(VLOOKUP($C91,'Annexe 1'!$C$12:$S$79,'Annexe 1'!E$1,FALSE),"-")</f>
        <v>-</v>
      </c>
      <c r="G91" t="str">
        <f>IFERROR(VLOOKUP($C91,'Annexe 1'!$C$12:$S$79,'Annexe 1'!F$1,FALSE),"-")</f>
        <v>-</v>
      </c>
      <c r="H91" t="str">
        <f>IFERROR(VLOOKUP($C91,'Annexe 1'!$C$12:$S$79,'Annexe 1'!G$1,FALSE),"-")</f>
        <v>-</v>
      </c>
      <c r="J91" t="s">
        <v>87</v>
      </c>
      <c r="K91" t="s">
        <v>146</v>
      </c>
      <c r="L91" t="str">
        <f>IFERROR(VLOOKUP($C91,'Annexe 1'!$C$12:$J$79,'Annexe 1'!$J$1,FALSE),"")</f>
        <v/>
      </c>
      <c r="M91" s="47">
        <f>VLOOKUP(A91,'Annexe 1 bis'!$A:$J,6,FALSE)</f>
        <v>0</v>
      </c>
      <c r="N91" s="47">
        <f>VLOOKUP(A91,'Annexe 1 bis'!$A:$J,7,FALSE)</f>
        <v>0</v>
      </c>
      <c r="O91">
        <f t="shared" si="1"/>
        <v>1</v>
      </c>
      <c r="P91" s="114">
        <f>VLOOKUP($A91,'Annexe 1 bis'!$A:$J,8,FALSE)</f>
        <v>0</v>
      </c>
      <c r="S91" s="114">
        <f>VLOOKUP($A91,'Annexe 1 bis'!$A:$J,9,FALSE)</f>
        <v>0</v>
      </c>
      <c r="T91" s="114">
        <f>VLOOKUP($A91,'Annexe 1 bis'!$A:$J,10,FALSE)</f>
        <v>0</v>
      </c>
    </row>
    <row r="92" spans="1:20" x14ac:dyDescent="0.25">
      <c r="A92">
        <v>90</v>
      </c>
      <c r="C92" s="46">
        <f>'Annexe 1 bis'!E101</f>
        <v>0</v>
      </c>
      <c r="E92" t="str">
        <f>IFERROR(VLOOKUP($C92,'Annexe 1'!$C$12:$S$79,'Annexe 1'!D$1,FALSE),"-")</f>
        <v>-</v>
      </c>
      <c r="F92" t="str">
        <f>IFERROR(VLOOKUP($C92,'Annexe 1'!$C$12:$S$79,'Annexe 1'!E$1,FALSE),"-")</f>
        <v>-</v>
      </c>
      <c r="G92" t="str">
        <f>IFERROR(VLOOKUP($C92,'Annexe 1'!$C$12:$S$79,'Annexe 1'!F$1,FALSE),"-")</f>
        <v>-</v>
      </c>
      <c r="H92" t="str">
        <f>IFERROR(VLOOKUP($C92,'Annexe 1'!$C$12:$S$79,'Annexe 1'!G$1,FALSE),"-")</f>
        <v>-</v>
      </c>
      <c r="J92" t="s">
        <v>87</v>
      </c>
      <c r="K92" t="s">
        <v>146</v>
      </c>
      <c r="L92" t="str">
        <f>IFERROR(VLOOKUP($C92,'Annexe 1'!$C$12:$J$79,'Annexe 1'!$J$1,FALSE),"")</f>
        <v/>
      </c>
      <c r="M92" s="47">
        <f>VLOOKUP(A92,'Annexe 1 bis'!$A:$J,6,FALSE)</f>
        <v>0</v>
      </c>
      <c r="N92" s="47">
        <f>VLOOKUP(A92,'Annexe 1 bis'!$A:$J,7,FALSE)</f>
        <v>0</v>
      </c>
      <c r="O92">
        <f t="shared" si="1"/>
        <v>1</v>
      </c>
      <c r="P92" s="114">
        <f>VLOOKUP($A92,'Annexe 1 bis'!$A:$J,8,FALSE)</f>
        <v>0</v>
      </c>
      <c r="S92" s="114">
        <f>VLOOKUP($A92,'Annexe 1 bis'!$A:$J,9,FALSE)</f>
        <v>0</v>
      </c>
      <c r="T92" s="114">
        <f>VLOOKUP($A92,'Annexe 1 bis'!$A:$J,10,FALSE)</f>
        <v>0</v>
      </c>
    </row>
    <row r="93" spans="1:20" x14ac:dyDescent="0.25">
      <c r="A93">
        <v>91</v>
      </c>
      <c r="C93" s="46">
        <f>'Annexe 1 bis'!E102</f>
        <v>0</v>
      </c>
      <c r="E93" t="str">
        <f>IFERROR(VLOOKUP($C93,'Annexe 1'!$C$12:$S$79,'Annexe 1'!D$1,FALSE),"-")</f>
        <v>-</v>
      </c>
      <c r="F93" t="str">
        <f>IFERROR(VLOOKUP($C93,'Annexe 1'!$C$12:$S$79,'Annexe 1'!E$1,FALSE),"-")</f>
        <v>-</v>
      </c>
      <c r="G93" t="str">
        <f>IFERROR(VLOOKUP($C93,'Annexe 1'!$C$12:$S$79,'Annexe 1'!F$1,FALSE),"-")</f>
        <v>-</v>
      </c>
      <c r="H93" t="str">
        <f>IFERROR(VLOOKUP($C93,'Annexe 1'!$C$12:$S$79,'Annexe 1'!G$1,FALSE),"-")</f>
        <v>-</v>
      </c>
      <c r="J93" t="s">
        <v>87</v>
      </c>
      <c r="K93" t="s">
        <v>146</v>
      </c>
      <c r="L93" t="str">
        <f>IFERROR(VLOOKUP($C93,'Annexe 1'!$C$12:$J$79,'Annexe 1'!$J$1,FALSE),"")</f>
        <v/>
      </c>
      <c r="M93" s="47">
        <f>VLOOKUP(A93,'Annexe 1 bis'!$A:$J,6,FALSE)</f>
        <v>0</v>
      </c>
      <c r="N93" s="47">
        <f>VLOOKUP(A93,'Annexe 1 bis'!$A:$J,7,FALSE)</f>
        <v>0</v>
      </c>
      <c r="O93">
        <f t="shared" si="1"/>
        <v>1</v>
      </c>
      <c r="P93" s="114">
        <f>VLOOKUP($A93,'Annexe 1 bis'!$A:$J,8,FALSE)</f>
        <v>0</v>
      </c>
      <c r="S93" s="114">
        <f>VLOOKUP($A93,'Annexe 1 bis'!$A:$J,9,FALSE)</f>
        <v>0</v>
      </c>
      <c r="T93" s="114">
        <f>VLOOKUP($A93,'Annexe 1 bis'!$A:$J,10,FALSE)</f>
        <v>0</v>
      </c>
    </row>
    <row r="94" spans="1:20" x14ac:dyDescent="0.25">
      <c r="A94">
        <v>92</v>
      </c>
      <c r="C94" s="46">
        <f>'Annexe 1 bis'!E103</f>
        <v>0</v>
      </c>
      <c r="E94" t="str">
        <f>IFERROR(VLOOKUP($C94,'Annexe 1'!$C$12:$S$79,'Annexe 1'!D$1,FALSE),"-")</f>
        <v>-</v>
      </c>
      <c r="F94" t="str">
        <f>IFERROR(VLOOKUP($C94,'Annexe 1'!$C$12:$S$79,'Annexe 1'!E$1,FALSE),"-")</f>
        <v>-</v>
      </c>
      <c r="G94" t="str">
        <f>IFERROR(VLOOKUP($C94,'Annexe 1'!$C$12:$S$79,'Annexe 1'!F$1,FALSE),"-")</f>
        <v>-</v>
      </c>
      <c r="H94" t="str">
        <f>IFERROR(VLOOKUP($C94,'Annexe 1'!$C$12:$S$79,'Annexe 1'!G$1,FALSE),"-")</f>
        <v>-</v>
      </c>
      <c r="J94" t="s">
        <v>87</v>
      </c>
      <c r="K94" t="s">
        <v>146</v>
      </c>
      <c r="L94" t="str">
        <f>IFERROR(VLOOKUP($C94,'Annexe 1'!$C$12:$J$79,'Annexe 1'!$J$1,FALSE),"")</f>
        <v/>
      </c>
      <c r="M94" s="47">
        <f>VLOOKUP(A94,'Annexe 1 bis'!$A:$J,6,FALSE)</f>
        <v>0</v>
      </c>
      <c r="N94" s="47">
        <f>VLOOKUP(A94,'Annexe 1 bis'!$A:$J,7,FALSE)</f>
        <v>0</v>
      </c>
      <c r="O94">
        <f t="shared" si="1"/>
        <v>1</v>
      </c>
      <c r="P94" s="114">
        <f>VLOOKUP($A94,'Annexe 1 bis'!$A:$J,8,FALSE)</f>
        <v>0</v>
      </c>
      <c r="S94" s="114">
        <f>VLOOKUP($A94,'Annexe 1 bis'!$A:$J,9,FALSE)</f>
        <v>0</v>
      </c>
      <c r="T94" s="114">
        <f>VLOOKUP($A94,'Annexe 1 bis'!$A:$J,10,FALSE)</f>
        <v>0</v>
      </c>
    </row>
    <row r="95" spans="1:20" x14ac:dyDescent="0.25">
      <c r="A95">
        <v>93</v>
      </c>
      <c r="C95" s="46">
        <f>'Annexe 1 bis'!E104</f>
        <v>0</v>
      </c>
      <c r="E95" t="str">
        <f>IFERROR(VLOOKUP($C95,'Annexe 1'!$C$12:$S$79,'Annexe 1'!D$1,FALSE),"-")</f>
        <v>-</v>
      </c>
      <c r="F95" t="str">
        <f>IFERROR(VLOOKUP($C95,'Annexe 1'!$C$12:$S$79,'Annexe 1'!E$1,FALSE),"-")</f>
        <v>-</v>
      </c>
      <c r="G95" t="str">
        <f>IFERROR(VLOOKUP($C95,'Annexe 1'!$C$12:$S$79,'Annexe 1'!F$1,FALSE),"-")</f>
        <v>-</v>
      </c>
      <c r="H95" t="str">
        <f>IFERROR(VLOOKUP($C95,'Annexe 1'!$C$12:$S$79,'Annexe 1'!G$1,FALSE),"-")</f>
        <v>-</v>
      </c>
      <c r="J95" t="s">
        <v>87</v>
      </c>
      <c r="K95" t="s">
        <v>146</v>
      </c>
      <c r="L95" t="str">
        <f>IFERROR(VLOOKUP($C95,'Annexe 1'!$C$12:$J$79,'Annexe 1'!$J$1,FALSE),"")</f>
        <v/>
      </c>
      <c r="M95" s="47">
        <f>VLOOKUP(A95,'Annexe 1 bis'!$A:$J,6,FALSE)</f>
        <v>0</v>
      </c>
      <c r="N95" s="47">
        <f>VLOOKUP(A95,'Annexe 1 bis'!$A:$J,7,FALSE)</f>
        <v>0</v>
      </c>
      <c r="O95">
        <f t="shared" si="1"/>
        <v>1</v>
      </c>
      <c r="P95" s="114">
        <f>VLOOKUP($A95,'Annexe 1 bis'!$A:$J,8,FALSE)</f>
        <v>0</v>
      </c>
      <c r="S95" s="114">
        <f>VLOOKUP($A95,'Annexe 1 bis'!$A:$J,9,FALSE)</f>
        <v>0</v>
      </c>
      <c r="T95" s="114">
        <f>VLOOKUP($A95,'Annexe 1 bis'!$A:$J,10,FALSE)</f>
        <v>0</v>
      </c>
    </row>
    <row r="96" spans="1:20" x14ac:dyDescent="0.25">
      <c r="A96">
        <v>94</v>
      </c>
      <c r="C96" s="46">
        <f>'Annexe 1 bis'!E105</f>
        <v>0</v>
      </c>
      <c r="E96" t="str">
        <f>IFERROR(VLOOKUP($C96,'Annexe 1'!$C$12:$S$79,'Annexe 1'!D$1,FALSE),"-")</f>
        <v>-</v>
      </c>
      <c r="F96" t="str">
        <f>IFERROR(VLOOKUP($C96,'Annexe 1'!$C$12:$S$79,'Annexe 1'!E$1,FALSE),"-")</f>
        <v>-</v>
      </c>
      <c r="G96" t="str">
        <f>IFERROR(VLOOKUP($C96,'Annexe 1'!$C$12:$S$79,'Annexe 1'!F$1,FALSE),"-")</f>
        <v>-</v>
      </c>
      <c r="H96" t="str">
        <f>IFERROR(VLOOKUP($C96,'Annexe 1'!$C$12:$S$79,'Annexe 1'!G$1,FALSE),"-")</f>
        <v>-</v>
      </c>
      <c r="J96" t="s">
        <v>87</v>
      </c>
      <c r="K96" t="s">
        <v>146</v>
      </c>
      <c r="L96" t="str">
        <f>IFERROR(VLOOKUP($C96,'Annexe 1'!$C$12:$J$79,'Annexe 1'!$J$1,FALSE),"")</f>
        <v/>
      </c>
      <c r="M96" s="47">
        <f>VLOOKUP(A96,'Annexe 1 bis'!$A:$J,6,FALSE)</f>
        <v>0</v>
      </c>
      <c r="N96" s="47">
        <f>VLOOKUP(A96,'Annexe 1 bis'!$A:$J,7,FALSE)</f>
        <v>0</v>
      </c>
      <c r="O96">
        <f t="shared" si="1"/>
        <v>1</v>
      </c>
      <c r="P96" s="114">
        <f>VLOOKUP($A96,'Annexe 1 bis'!$A:$J,8,FALSE)</f>
        <v>0</v>
      </c>
      <c r="S96" s="114">
        <f>VLOOKUP($A96,'Annexe 1 bis'!$A:$J,9,FALSE)</f>
        <v>0</v>
      </c>
      <c r="T96" s="114">
        <f>VLOOKUP($A96,'Annexe 1 bis'!$A:$J,10,FALSE)</f>
        <v>0</v>
      </c>
    </row>
    <row r="97" spans="1:20" x14ac:dyDescent="0.25">
      <c r="A97">
        <v>95</v>
      </c>
      <c r="C97" s="46">
        <f>'Annexe 1 bis'!E106</f>
        <v>0</v>
      </c>
      <c r="E97" t="str">
        <f>IFERROR(VLOOKUP($C97,'Annexe 1'!$C$12:$S$79,'Annexe 1'!D$1,FALSE),"-")</f>
        <v>-</v>
      </c>
      <c r="F97" t="str">
        <f>IFERROR(VLOOKUP($C97,'Annexe 1'!$C$12:$S$79,'Annexe 1'!E$1,FALSE),"-")</f>
        <v>-</v>
      </c>
      <c r="G97" t="str">
        <f>IFERROR(VLOOKUP($C97,'Annexe 1'!$C$12:$S$79,'Annexe 1'!F$1,FALSE),"-")</f>
        <v>-</v>
      </c>
      <c r="H97" t="str">
        <f>IFERROR(VLOOKUP($C97,'Annexe 1'!$C$12:$S$79,'Annexe 1'!G$1,FALSE),"-")</f>
        <v>-</v>
      </c>
      <c r="J97" t="s">
        <v>87</v>
      </c>
      <c r="K97" t="s">
        <v>146</v>
      </c>
      <c r="L97" t="str">
        <f>IFERROR(VLOOKUP($C97,'Annexe 1'!$C$12:$J$79,'Annexe 1'!$J$1,FALSE),"")</f>
        <v/>
      </c>
      <c r="M97" s="47">
        <f>VLOOKUP(A97,'Annexe 1 bis'!$A:$J,6,FALSE)</f>
        <v>0</v>
      </c>
      <c r="N97" s="47">
        <f>VLOOKUP(A97,'Annexe 1 bis'!$A:$J,7,FALSE)</f>
        <v>0</v>
      </c>
      <c r="O97">
        <f t="shared" si="1"/>
        <v>1</v>
      </c>
      <c r="P97" s="114">
        <f>VLOOKUP($A97,'Annexe 1 bis'!$A:$J,8,FALSE)</f>
        <v>0</v>
      </c>
      <c r="S97" s="114">
        <f>VLOOKUP($A97,'Annexe 1 bis'!$A:$J,9,FALSE)</f>
        <v>0</v>
      </c>
      <c r="T97" s="114">
        <f>VLOOKUP($A97,'Annexe 1 bis'!$A:$J,10,FALSE)</f>
        <v>0</v>
      </c>
    </row>
    <row r="98" spans="1:20" x14ac:dyDescent="0.25">
      <c r="A98">
        <v>96</v>
      </c>
      <c r="C98" s="46">
        <f>'Annexe 1 bis'!E107</f>
        <v>0</v>
      </c>
      <c r="E98" t="str">
        <f>IFERROR(VLOOKUP($C98,'Annexe 1'!$C$12:$S$79,'Annexe 1'!D$1,FALSE),"-")</f>
        <v>-</v>
      </c>
      <c r="F98" t="str">
        <f>IFERROR(VLOOKUP($C98,'Annexe 1'!$C$12:$S$79,'Annexe 1'!E$1,FALSE),"-")</f>
        <v>-</v>
      </c>
      <c r="G98" t="str">
        <f>IFERROR(VLOOKUP($C98,'Annexe 1'!$C$12:$S$79,'Annexe 1'!F$1,FALSE),"-")</f>
        <v>-</v>
      </c>
      <c r="H98" t="str">
        <f>IFERROR(VLOOKUP($C98,'Annexe 1'!$C$12:$S$79,'Annexe 1'!G$1,FALSE),"-")</f>
        <v>-</v>
      </c>
      <c r="J98" t="s">
        <v>87</v>
      </c>
      <c r="K98" t="s">
        <v>146</v>
      </c>
      <c r="L98" t="str">
        <f>IFERROR(VLOOKUP($C98,'Annexe 1'!$C$12:$J$79,'Annexe 1'!$J$1,FALSE),"")</f>
        <v/>
      </c>
      <c r="M98" s="47">
        <f>VLOOKUP(A98,'Annexe 1 bis'!$A:$J,6,FALSE)</f>
        <v>0</v>
      </c>
      <c r="N98" s="47">
        <f>VLOOKUP(A98,'Annexe 1 bis'!$A:$J,7,FALSE)</f>
        <v>0</v>
      </c>
      <c r="O98">
        <f t="shared" si="1"/>
        <v>1</v>
      </c>
      <c r="P98" s="114">
        <f>VLOOKUP($A98,'Annexe 1 bis'!$A:$J,8,FALSE)</f>
        <v>0</v>
      </c>
      <c r="S98" s="114">
        <f>VLOOKUP($A98,'Annexe 1 bis'!$A:$J,9,FALSE)</f>
        <v>0</v>
      </c>
      <c r="T98" s="114">
        <f>VLOOKUP($A98,'Annexe 1 bis'!$A:$J,10,FALSE)</f>
        <v>0</v>
      </c>
    </row>
    <row r="99" spans="1:20" x14ac:dyDescent="0.25">
      <c r="A99">
        <v>97</v>
      </c>
      <c r="C99" s="46">
        <f>'Annexe 1 bis'!E108</f>
        <v>0</v>
      </c>
      <c r="E99" t="str">
        <f>IFERROR(VLOOKUP($C99,'Annexe 1'!$C$12:$S$79,'Annexe 1'!D$1,FALSE),"-")</f>
        <v>-</v>
      </c>
      <c r="F99" t="str">
        <f>IFERROR(VLOOKUP($C99,'Annexe 1'!$C$12:$S$79,'Annexe 1'!E$1,FALSE),"-")</f>
        <v>-</v>
      </c>
      <c r="G99" t="str">
        <f>IFERROR(VLOOKUP($C99,'Annexe 1'!$C$12:$S$79,'Annexe 1'!F$1,FALSE),"-")</f>
        <v>-</v>
      </c>
      <c r="H99" t="str">
        <f>IFERROR(VLOOKUP($C99,'Annexe 1'!$C$12:$S$79,'Annexe 1'!G$1,FALSE),"-")</f>
        <v>-</v>
      </c>
      <c r="J99" t="s">
        <v>87</v>
      </c>
      <c r="K99" t="s">
        <v>146</v>
      </c>
      <c r="L99" t="str">
        <f>IFERROR(VLOOKUP($C99,'Annexe 1'!$C$12:$J$79,'Annexe 1'!$J$1,FALSE),"")</f>
        <v/>
      </c>
      <c r="M99" s="47">
        <f>VLOOKUP(A99,'Annexe 1 bis'!$A:$J,6,FALSE)</f>
        <v>0</v>
      </c>
      <c r="N99" s="47">
        <f>VLOOKUP(A99,'Annexe 1 bis'!$A:$J,7,FALSE)</f>
        <v>0</v>
      </c>
      <c r="O99">
        <f t="shared" si="1"/>
        <v>1</v>
      </c>
      <c r="P99" s="114">
        <f>VLOOKUP($A99,'Annexe 1 bis'!$A:$J,8,FALSE)</f>
        <v>0</v>
      </c>
      <c r="S99" s="114">
        <f>VLOOKUP($A99,'Annexe 1 bis'!$A:$J,9,FALSE)</f>
        <v>0</v>
      </c>
      <c r="T99" s="114">
        <f>VLOOKUP($A99,'Annexe 1 bis'!$A:$J,10,FALSE)</f>
        <v>0</v>
      </c>
    </row>
    <row r="100" spans="1:20" x14ac:dyDescent="0.25">
      <c r="A100">
        <v>98</v>
      </c>
      <c r="C100" s="46">
        <f>'Annexe 1 bis'!E109</f>
        <v>0</v>
      </c>
      <c r="E100" t="str">
        <f>IFERROR(VLOOKUP($C100,'Annexe 1'!$C$12:$S$79,'Annexe 1'!D$1,FALSE),"-")</f>
        <v>-</v>
      </c>
      <c r="F100" t="str">
        <f>IFERROR(VLOOKUP($C100,'Annexe 1'!$C$12:$S$79,'Annexe 1'!E$1,FALSE),"-")</f>
        <v>-</v>
      </c>
      <c r="G100" t="str">
        <f>IFERROR(VLOOKUP($C100,'Annexe 1'!$C$12:$S$79,'Annexe 1'!F$1,FALSE),"-")</f>
        <v>-</v>
      </c>
      <c r="H100" t="str">
        <f>IFERROR(VLOOKUP($C100,'Annexe 1'!$C$12:$S$79,'Annexe 1'!G$1,FALSE),"-")</f>
        <v>-</v>
      </c>
      <c r="J100" t="s">
        <v>87</v>
      </c>
      <c r="K100" t="s">
        <v>146</v>
      </c>
      <c r="L100" t="str">
        <f>IFERROR(VLOOKUP($C100,'Annexe 1'!$C$12:$J$79,'Annexe 1'!$J$1,FALSE),"")</f>
        <v/>
      </c>
      <c r="M100" s="47">
        <f>VLOOKUP(A100,'Annexe 1 bis'!$A:$J,6,FALSE)</f>
        <v>0</v>
      </c>
      <c r="N100" s="47">
        <f>VLOOKUP(A100,'Annexe 1 bis'!$A:$J,7,FALSE)</f>
        <v>0</v>
      </c>
      <c r="O100">
        <f t="shared" si="1"/>
        <v>1</v>
      </c>
      <c r="P100" s="114">
        <f>VLOOKUP($A100,'Annexe 1 bis'!$A:$J,8,FALSE)</f>
        <v>0</v>
      </c>
      <c r="S100" s="114">
        <f>VLOOKUP($A100,'Annexe 1 bis'!$A:$J,9,FALSE)</f>
        <v>0</v>
      </c>
      <c r="T100" s="114">
        <f>VLOOKUP($A100,'Annexe 1 bis'!$A:$J,10,FALSE)</f>
        <v>0</v>
      </c>
    </row>
    <row r="101" spans="1:20" x14ac:dyDescent="0.25">
      <c r="A101">
        <v>99</v>
      </c>
      <c r="C101" s="46">
        <f>'Annexe 1 bis'!E110</f>
        <v>0</v>
      </c>
      <c r="E101" t="str">
        <f>IFERROR(VLOOKUP($C101,'Annexe 1'!$C$12:$S$79,'Annexe 1'!D$1,FALSE),"-")</f>
        <v>-</v>
      </c>
      <c r="F101" t="str">
        <f>IFERROR(VLOOKUP($C101,'Annexe 1'!$C$12:$S$79,'Annexe 1'!E$1,FALSE),"-")</f>
        <v>-</v>
      </c>
      <c r="G101" t="str">
        <f>IFERROR(VLOOKUP($C101,'Annexe 1'!$C$12:$S$79,'Annexe 1'!F$1,FALSE),"-")</f>
        <v>-</v>
      </c>
      <c r="H101" t="str">
        <f>IFERROR(VLOOKUP($C101,'Annexe 1'!$C$12:$S$79,'Annexe 1'!G$1,FALSE),"-")</f>
        <v>-</v>
      </c>
      <c r="J101" t="s">
        <v>87</v>
      </c>
      <c r="K101" t="s">
        <v>146</v>
      </c>
      <c r="L101" t="str">
        <f>IFERROR(VLOOKUP($C101,'Annexe 1'!$C$12:$J$79,'Annexe 1'!$J$1,FALSE),"")</f>
        <v/>
      </c>
      <c r="M101" s="47">
        <f>VLOOKUP(A101,'Annexe 1 bis'!$A:$J,6,FALSE)</f>
        <v>0</v>
      </c>
      <c r="N101" s="47">
        <f>VLOOKUP(A101,'Annexe 1 bis'!$A:$J,7,FALSE)</f>
        <v>0</v>
      </c>
      <c r="O101">
        <f t="shared" si="1"/>
        <v>1</v>
      </c>
      <c r="P101" s="114">
        <f>VLOOKUP($A101,'Annexe 1 bis'!$A:$J,8,FALSE)</f>
        <v>0</v>
      </c>
      <c r="S101" s="114">
        <f>VLOOKUP($A101,'Annexe 1 bis'!$A:$J,9,FALSE)</f>
        <v>0</v>
      </c>
      <c r="T101" s="114">
        <f>VLOOKUP($A101,'Annexe 1 bis'!$A:$J,10,FALSE)</f>
        <v>0</v>
      </c>
    </row>
    <row r="102" spans="1:20" x14ac:dyDescent="0.25">
      <c r="A102">
        <v>100</v>
      </c>
      <c r="C102" s="46">
        <f>'Annexe 1 bis'!E111</f>
        <v>0</v>
      </c>
      <c r="E102" t="str">
        <f>IFERROR(VLOOKUP($C102,'Annexe 1'!$C$12:$S$79,'Annexe 1'!D$1,FALSE),"-")</f>
        <v>-</v>
      </c>
      <c r="F102" t="str">
        <f>IFERROR(VLOOKUP($C102,'Annexe 1'!$C$12:$S$79,'Annexe 1'!E$1,FALSE),"-")</f>
        <v>-</v>
      </c>
      <c r="G102" t="str">
        <f>IFERROR(VLOOKUP($C102,'Annexe 1'!$C$12:$S$79,'Annexe 1'!F$1,FALSE),"-")</f>
        <v>-</v>
      </c>
      <c r="H102" t="str">
        <f>IFERROR(VLOOKUP($C102,'Annexe 1'!$C$12:$S$79,'Annexe 1'!G$1,FALSE),"-")</f>
        <v>-</v>
      </c>
      <c r="J102" t="s">
        <v>87</v>
      </c>
      <c r="K102" t="s">
        <v>146</v>
      </c>
      <c r="L102" t="str">
        <f>IFERROR(VLOOKUP($C102,'Annexe 1'!$C$12:$J$79,'Annexe 1'!$J$1,FALSE),"")</f>
        <v/>
      </c>
      <c r="M102" s="47">
        <f>VLOOKUP(A102,'Annexe 1 bis'!$A:$J,6,FALSE)</f>
        <v>0</v>
      </c>
      <c r="N102" s="47">
        <f>VLOOKUP(A102,'Annexe 1 bis'!$A:$J,7,FALSE)</f>
        <v>0</v>
      </c>
      <c r="O102">
        <f t="shared" si="1"/>
        <v>1</v>
      </c>
      <c r="P102" s="114">
        <f>VLOOKUP($A102,'Annexe 1 bis'!$A:$J,8,FALSE)</f>
        <v>0</v>
      </c>
      <c r="S102" s="114">
        <f>VLOOKUP($A102,'Annexe 1 bis'!$A:$J,9,FALSE)</f>
        <v>0</v>
      </c>
      <c r="T102" s="114">
        <f>VLOOKUP($A102,'Annexe 1 bis'!$A:$J,10,FALSE)</f>
        <v>0</v>
      </c>
    </row>
    <row r="103" spans="1:20" x14ac:dyDescent="0.25">
      <c r="A103">
        <v>101</v>
      </c>
      <c r="C103" s="46">
        <f>'Annexe 1 bis'!E112</f>
        <v>0</v>
      </c>
      <c r="E103" t="str">
        <f>IFERROR(VLOOKUP($C103,'Annexe 1'!$C$12:$S$79,'Annexe 1'!D$1,FALSE),"-")</f>
        <v>-</v>
      </c>
      <c r="F103" t="str">
        <f>IFERROR(VLOOKUP($C103,'Annexe 1'!$C$12:$S$79,'Annexe 1'!E$1,FALSE),"-")</f>
        <v>-</v>
      </c>
      <c r="G103" t="str">
        <f>IFERROR(VLOOKUP($C103,'Annexe 1'!$C$12:$S$79,'Annexe 1'!F$1,FALSE),"-")</f>
        <v>-</v>
      </c>
      <c r="H103" t="str">
        <f>IFERROR(VLOOKUP($C103,'Annexe 1'!$C$12:$S$79,'Annexe 1'!G$1,FALSE),"-")</f>
        <v>-</v>
      </c>
      <c r="J103" t="s">
        <v>87</v>
      </c>
      <c r="K103" t="s">
        <v>146</v>
      </c>
      <c r="L103" t="str">
        <f>IFERROR(VLOOKUP($C103,'Annexe 1'!$C$12:$J$79,'Annexe 1'!$J$1,FALSE),"")</f>
        <v/>
      </c>
      <c r="M103" s="47">
        <f>VLOOKUP(A103,'Annexe 1 bis'!$A:$J,6,FALSE)</f>
        <v>0</v>
      </c>
      <c r="N103" s="47">
        <f>VLOOKUP(A103,'Annexe 1 bis'!$A:$J,7,FALSE)</f>
        <v>0</v>
      </c>
      <c r="O103">
        <f t="shared" si="1"/>
        <v>1</v>
      </c>
      <c r="P103" s="114">
        <f>VLOOKUP($A103,'Annexe 1 bis'!$A:$J,8,FALSE)</f>
        <v>0</v>
      </c>
      <c r="S103" s="114">
        <f>VLOOKUP($A103,'Annexe 1 bis'!$A:$J,9,FALSE)</f>
        <v>0</v>
      </c>
      <c r="T103" s="114">
        <f>VLOOKUP($A103,'Annexe 1 bis'!$A:$J,10,FALSE)</f>
        <v>0</v>
      </c>
    </row>
    <row r="104" spans="1:20" x14ac:dyDescent="0.25">
      <c r="A104">
        <v>102</v>
      </c>
      <c r="C104" s="46">
        <f>'Annexe 1 bis'!E113</f>
        <v>0</v>
      </c>
      <c r="E104" t="str">
        <f>IFERROR(VLOOKUP($C104,'Annexe 1'!$C$12:$S$79,'Annexe 1'!D$1,FALSE),"-")</f>
        <v>-</v>
      </c>
      <c r="F104" t="str">
        <f>IFERROR(VLOOKUP($C104,'Annexe 1'!$C$12:$S$79,'Annexe 1'!E$1,FALSE),"-")</f>
        <v>-</v>
      </c>
      <c r="G104" t="str">
        <f>IFERROR(VLOOKUP($C104,'Annexe 1'!$C$12:$S$79,'Annexe 1'!F$1,FALSE),"-")</f>
        <v>-</v>
      </c>
      <c r="H104" t="str">
        <f>IFERROR(VLOOKUP($C104,'Annexe 1'!$C$12:$S$79,'Annexe 1'!G$1,FALSE),"-")</f>
        <v>-</v>
      </c>
      <c r="J104" t="s">
        <v>87</v>
      </c>
      <c r="K104" t="s">
        <v>146</v>
      </c>
      <c r="L104" t="str">
        <f>IFERROR(VLOOKUP($C104,'Annexe 1'!$C$12:$J$79,'Annexe 1'!$J$1,FALSE),"")</f>
        <v/>
      </c>
      <c r="M104" s="47">
        <f>VLOOKUP(A104,'Annexe 1 bis'!$A:$J,6,FALSE)</f>
        <v>0</v>
      </c>
      <c r="N104" s="47">
        <f>VLOOKUP(A104,'Annexe 1 bis'!$A:$J,7,FALSE)</f>
        <v>0</v>
      </c>
      <c r="O104">
        <f t="shared" si="1"/>
        <v>1</v>
      </c>
      <c r="P104" s="114">
        <f>VLOOKUP($A104,'Annexe 1 bis'!$A:$J,8,FALSE)</f>
        <v>0</v>
      </c>
      <c r="S104" s="114">
        <f>VLOOKUP($A104,'Annexe 1 bis'!$A:$J,9,FALSE)</f>
        <v>0</v>
      </c>
      <c r="T104" s="114">
        <f>VLOOKUP($A104,'Annexe 1 bis'!$A:$J,10,FALSE)</f>
        <v>0</v>
      </c>
    </row>
    <row r="105" spans="1:20" x14ac:dyDescent="0.25">
      <c r="A105">
        <v>103</v>
      </c>
      <c r="C105" s="46">
        <f>'Annexe 1 bis'!E114</f>
        <v>0</v>
      </c>
      <c r="E105" t="str">
        <f>IFERROR(VLOOKUP($C105,'Annexe 1'!$C$12:$S$79,'Annexe 1'!D$1,FALSE),"-")</f>
        <v>-</v>
      </c>
      <c r="F105" t="str">
        <f>IFERROR(VLOOKUP($C105,'Annexe 1'!$C$12:$S$79,'Annexe 1'!E$1,FALSE),"-")</f>
        <v>-</v>
      </c>
      <c r="G105" t="str">
        <f>IFERROR(VLOOKUP($C105,'Annexe 1'!$C$12:$S$79,'Annexe 1'!F$1,FALSE),"-")</f>
        <v>-</v>
      </c>
      <c r="H105" t="str">
        <f>IFERROR(VLOOKUP($C105,'Annexe 1'!$C$12:$S$79,'Annexe 1'!G$1,FALSE),"-")</f>
        <v>-</v>
      </c>
      <c r="J105" t="s">
        <v>87</v>
      </c>
      <c r="K105" t="s">
        <v>146</v>
      </c>
      <c r="L105" t="str">
        <f>IFERROR(VLOOKUP($C105,'Annexe 1'!$C$12:$J$79,'Annexe 1'!$J$1,FALSE),"")</f>
        <v/>
      </c>
      <c r="M105" s="47">
        <f>VLOOKUP(A105,'Annexe 1 bis'!$A:$J,6,FALSE)</f>
        <v>0</v>
      </c>
      <c r="N105" s="47">
        <f>VLOOKUP(A105,'Annexe 1 bis'!$A:$J,7,FALSE)</f>
        <v>0</v>
      </c>
      <c r="O105">
        <f t="shared" si="1"/>
        <v>1</v>
      </c>
      <c r="P105" s="114">
        <f>VLOOKUP($A105,'Annexe 1 bis'!$A:$J,8,FALSE)</f>
        <v>0</v>
      </c>
      <c r="S105" s="114">
        <f>VLOOKUP($A105,'Annexe 1 bis'!$A:$J,9,FALSE)</f>
        <v>0</v>
      </c>
      <c r="T105" s="114">
        <f>VLOOKUP($A105,'Annexe 1 bis'!$A:$J,10,FALSE)</f>
        <v>0</v>
      </c>
    </row>
    <row r="106" spans="1:20" x14ac:dyDescent="0.25">
      <c r="A106">
        <v>104</v>
      </c>
      <c r="C106" s="46">
        <f>'Annexe 1 bis'!E115</f>
        <v>0</v>
      </c>
      <c r="E106" t="str">
        <f>IFERROR(VLOOKUP($C106,'Annexe 1'!$C$12:$S$79,'Annexe 1'!D$1,FALSE),"-")</f>
        <v>-</v>
      </c>
      <c r="F106" t="str">
        <f>IFERROR(VLOOKUP($C106,'Annexe 1'!$C$12:$S$79,'Annexe 1'!E$1,FALSE),"-")</f>
        <v>-</v>
      </c>
      <c r="G106" t="str">
        <f>IFERROR(VLOOKUP($C106,'Annexe 1'!$C$12:$S$79,'Annexe 1'!F$1,FALSE),"-")</f>
        <v>-</v>
      </c>
      <c r="H106" t="str">
        <f>IFERROR(VLOOKUP($C106,'Annexe 1'!$C$12:$S$79,'Annexe 1'!G$1,FALSE),"-")</f>
        <v>-</v>
      </c>
      <c r="J106" t="s">
        <v>87</v>
      </c>
      <c r="K106" t="s">
        <v>146</v>
      </c>
      <c r="L106" t="str">
        <f>IFERROR(VLOOKUP($C106,'Annexe 1'!$C$12:$J$79,'Annexe 1'!$J$1,FALSE),"")</f>
        <v/>
      </c>
      <c r="M106" s="47">
        <f>VLOOKUP(A106,'Annexe 1 bis'!$A:$J,6,FALSE)</f>
        <v>0</v>
      </c>
      <c r="N106" s="47">
        <f>VLOOKUP(A106,'Annexe 1 bis'!$A:$J,7,FALSE)</f>
        <v>0</v>
      </c>
      <c r="O106">
        <f t="shared" si="1"/>
        <v>1</v>
      </c>
      <c r="P106" s="114">
        <f>VLOOKUP($A106,'Annexe 1 bis'!$A:$J,8,FALSE)</f>
        <v>0</v>
      </c>
      <c r="S106" s="114">
        <f>VLOOKUP($A106,'Annexe 1 bis'!$A:$J,9,FALSE)</f>
        <v>0</v>
      </c>
      <c r="T106" s="114">
        <f>VLOOKUP($A106,'Annexe 1 bis'!$A:$J,10,FALSE)</f>
        <v>0</v>
      </c>
    </row>
    <row r="107" spans="1:20" x14ac:dyDescent="0.25">
      <c r="A107">
        <v>105</v>
      </c>
      <c r="C107" s="46">
        <f>'Annexe 1 bis'!E116</f>
        <v>0</v>
      </c>
      <c r="E107" t="str">
        <f>IFERROR(VLOOKUP($C107,'Annexe 1'!$C$12:$S$79,'Annexe 1'!D$1,FALSE),"-")</f>
        <v>-</v>
      </c>
      <c r="F107" t="str">
        <f>IFERROR(VLOOKUP($C107,'Annexe 1'!$C$12:$S$79,'Annexe 1'!E$1,FALSE),"-")</f>
        <v>-</v>
      </c>
      <c r="G107" t="str">
        <f>IFERROR(VLOOKUP($C107,'Annexe 1'!$C$12:$S$79,'Annexe 1'!F$1,FALSE),"-")</f>
        <v>-</v>
      </c>
      <c r="H107" t="str">
        <f>IFERROR(VLOOKUP($C107,'Annexe 1'!$C$12:$S$79,'Annexe 1'!G$1,FALSE),"-")</f>
        <v>-</v>
      </c>
      <c r="J107" t="s">
        <v>87</v>
      </c>
      <c r="K107" t="s">
        <v>146</v>
      </c>
      <c r="L107" t="str">
        <f>IFERROR(VLOOKUP($C107,'Annexe 1'!$C$12:$J$79,'Annexe 1'!$J$1,FALSE),"")</f>
        <v/>
      </c>
      <c r="M107" s="47">
        <f>VLOOKUP(A107,'Annexe 1 bis'!$A:$J,6,FALSE)</f>
        <v>0</v>
      </c>
      <c r="N107" s="47">
        <f>VLOOKUP(A107,'Annexe 1 bis'!$A:$J,7,FALSE)</f>
        <v>0</v>
      </c>
      <c r="O107">
        <f t="shared" si="1"/>
        <v>1</v>
      </c>
      <c r="P107" s="114">
        <f>VLOOKUP($A107,'Annexe 1 bis'!$A:$J,8,FALSE)</f>
        <v>0</v>
      </c>
      <c r="S107" s="114">
        <f>VLOOKUP($A107,'Annexe 1 bis'!$A:$J,9,FALSE)</f>
        <v>0</v>
      </c>
      <c r="T107" s="114">
        <f>VLOOKUP($A107,'Annexe 1 bis'!$A:$J,10,FALSE)</f>
        <v>0</v>
      </c>
    </row>
    <row r="108" spans="1:20" x14ac:dyDescent="0.25">
      <c r="A108">
        <v>106</v>
      </c>
      <c r="C108" s="46">
        <f>'Annexe 1 bis'!E117</f>
        <v>0</v>
      </c>
      <c r="E108" t="str">
        <f>IFERROR(VLOOKUP($C108,'Annexe 1'!$C$12:$S$79,'Annexe 1'!D$1,FALSE),"-")</f>
        <v>-</v>
      </c>
      <c r="F108" t="str">
        <f>IFERROR(VLOOKUP($C108,'Annexe 1'!$C$12:$S$79,'Annexe 1'!E$1,FALSE),"-")</f>
        <v>-</v>
      </c>
      <c r="G108" t="str">
        <f>IFERROR(VLOOKUP($C108,'Annexe 1'!$C$12:$S$79,'Annexe 1'!F$1,FALSE),"-")</f>
        <v>-</v>
      </c>
      <c r="H108" t="str">
        <f>IFERROR(VLOOKUP($C108,'Annexe 1'!$C$12:$S$79,'Annexe 1'!G$1,FALSE),"-")</f>
        <v>-</v>
      </c>
      <c r="J108" t="s">
        <v>87</v>
      </c>
      <c r="K108" t="s">
        <v>146</v>
      </c>
      <c r="L108" t="str">
        <f>IFERROR(VLOOKUP($C108,'Annexe 1'!$C$12:$J$79,'Annexe 1'!$J$1,FALSE),"")</f>
        <v/>
      </c>
      <c r="M108" s="47">
        <f>VLOOKUP(A108,'Annexe 1 bis'!$A:$J,6,FALSE)</f>
        <v>0</v>
      </c>
      <c r="N108" s="47">
        <f>VLOOKUP(A108,'Annexe 1 bis'!$A:$J,7,FALSE)</f>
        <v>0</v>
      </c>
      <c r="O108">
        <f t="shared" si="1"/>
        <v>1</v>
      </c>
      <c r="P108" s="114">
        <f>VLOOKUP($A108,'Annexe 1 bis'!$A:$J,8,FALSE)</f>
        <v>0</v>
      </c>
      <c r="S108" s="114">
        <f>VLOOKUP($A108,'Annexe 1 bis'!$A:$J,9,FALSE)</f>
        <v>0</v>
      </c>
      <c r="T108" s="114">
        <f>VLOOKUP($A108,'Annexe 1 bis'!$A:$J,10,FALSE)</f>
        <v>0</v>
      </c>
    </row>
    <row r="109" spans="1:20" x14ac:dyDescent="0.25">
      <c r="A109">
        <v>107</v>
      </c>
      <c r="C109" s="46">
        <f>'Annexe 1 bis'!E118</f>
        <v>0</v>
      </c>
      <c r="E109" t="str">
        <f>IFERROR(VLOOKUP($C109,'Annexe 1'!$C$12:$S$79,'Annexe 1'!D$1,FALSE),"-")</f>
        <v>-</v>
      </c>
      <c r="F109" t="str">
        <f>IFERROR(VLOOKUP($C109,'Annexe 1'!$C$12:$S$79,'Annexe 1'!E$1,FALSE),"-")</f>
        <v>-</v>
      </c>
      <c r="G109" t="str">
        <f>IFERROR(VLOOKUP($C109,'Annexe 1'!$C$12:$S$79,'Annexe 1'!F$1,FALSE),"-")</f>
        <v>-</v>
      </c>
      <c r="H109" t="str">
        <f>IFERROR(VLOOKUP($C109,'Annexe 1'!$C$12:$S$79,'Annexe 1'!G$1,FALSE),"-")</f>
        <v>-</v>
      </c>
      <c r="J109" t="s">
        <v>87</v>
      </c>
      <c r="K109" t="s">
        <v>146</v>
      </c>
      <c r="L109" t="str">
        <f>IFERROR(VLOOKUP($C109,'Annexe 1'!$C$12:$J$79,'Annexe 1'!$J$1,FALSE),"")</f>
        <v/>
      </c>
      <c r="M109" s="47">
        <f>VLOOKUP(A109,'Annexe 1 bis'!$A:$J,6,FALSE)</f>
        <v>0</v>
      </c>
      <c r="N109" s="47">
        <f>VLOOKUP(A109,'Annexe 1 bis'!$A:$J,7,FALSE)</f>
        <v>0</v>
      </c>
      <c r="O109">
        <f t="shared" si="1"/>
        <v>1</v>
      </c>
      <c r="P109" s="114">
        <f>VLOOKUP($A109,'Annexe 1 bis'!$A:$J,8,FALSE)</f>
        <v>0</v>
      </c>
      <c r="S109" s="114">
        <f>VLOOKUP($A109,'Annexe 1 bis'!$A:$J,9,FALSE)</f>
        <v>0</v>
      </c>
      <c r="T109" s="114">
        <f>VLOOKUP($A109,'Annexe 1 bis'!$A:$J,10,FALSE)</f>
        <v>0</v>
      </c>
    </row>
    <row r="110" spans="1:20" x14ac:dyDescent="0.25">
      <c r="A110">
        <v>108</v>
      </c>
      <c r="C110" s="46">
        <f>'Annexe 1 bis'!E119</f>
        <v>0</v>
      </c>
      <c r="E110" t="str">
        <f>IFERROR(VLOOKUP($C110,'Annexe 1'!$C$12:$S$79,'Annexe 1'!D$1,FALSE),"-")</f>
        <v>-</v>
      </c>
      <c r="F110" t="str">
        <f>IFERROR(VLOOKUP($C110,'Annexe 1'!$C$12:$S$79,'Annexe 1'!E$1,FALSE),"-")</f>
        <v>-</v>
      </c>
      <c r="G110" t="str">
        <f>IFERROR(VLOOKUP($C110,'Annexe 1'!$C$12:$S$79,'Annexe 1'!F$1,FALSE),"-")</f>
        <v>-</v>
      </c>
      <c r="H110" t="str">
        <f>IFERROR(VLOOKUP($C110,'Annexe 1'!$C$12:$S$79,'Annexe 1'!G$1,FALSE),"-")</f>
        <v>-</v>
      </c>
      <c r="J110" t="s">
        <v>87</v>
      </c>
      <c r="K110" t="s">
        <v>146</v>
      </c>
      <c r="L110" t="str">
        <f>IFERROR(VLOOKUP($C110,'Annexe 1'!$C$12:$J$79,'Annexe 1'!$J$1,FALSE),"")</f>
        <v/>
      </c>
      <c r="M110" s="47">
        <f>VLOOKUP(A110,'Annexe 1 bis'!$A:$J,6,FALSE)</f>
        <v>0</v>
      </c>
      <c r="N110" s="47">
        <f>VLOOKUP(A110,'Annexe 1 bis'!$A:$J,7,FALSE)</f>
        <v>0</v>
      </c>
      <c r="O110">
        <f t="shared" si="1"/>
        <v>1</v>
      </c>
      <c r="P110" s="114">
        <f>VLOOKUP($A110,'Annexe 1 bis'!$A:$J,8,FALSE)</f>
        <v>0</v>
      </c>
      <c r="S110" s="114">
        <f>VLOOKUP($A110,'Annexe 1 bis'!$A:$J,9,FALSE)</f>
        <v>0</v>
      </c>
      <c r="T110" s="114">
        <f>VLOOKUP($A110,'Annexe 1 bis'!$A:$J,10,FALSE)</f>
        <v>0</v>
      </c>
    </row>
    <row r="111" spans="1:20" x14ac:dyDescent="0.25">
      <c r="A111">
        <v>109</v>
      </c>
      <c r="C111" s="46">
        <f>'Annexe 1 bis'!E123</f>
        <v>0</v>
      </c>
      <c r="E111" t="str">
        <f>IFERROR(VLOOKUP($C111,'Annexe 1'!$C$12:$S$79,'Annexe 1'!D$1,FALSE),"-")</f>
        <v>-</v>
      </c>
      <c r="F111" t="str">
        <f>IFERROR(VLOOKUP($C111,'Annexe 1'!$C$12:$S$79,'Annexe 1'!E$1,FALSE),"-")</f>
        <v>-</v>
      </c>
      <c r="G111" t="str">
        <f>IFERROR(VLOOKUP($C111,'Annexe 1'!$C$12:$S$79,'Annexe 1'!F$1,FALSE),"-")</f>
        <v>-</v>
      </c>
      <c r="H111" t="str">
        <f>IFERROR(VLOOKUP($C111,'Annexe 1'!$C$12:$S$79,'Annexe 1'!G$1,FALSE),"-")</f>
        <v>-</v>
      </c>
      <c r="J111" t="s">
        <v>87</v>
      </c>
      <c r="K111" t="s">
        <v>146</v>
      </c>
      <c r="L111" t="str">
        <f>IFERROR(VLOOKUP($C111,'Annexe 1'!$C$12:$J$79,'Annexe 1'!$J$1,FALSE),"")</f>
        <v/>
      </c>
      <c r="M111" s="47">
        <f>VLOOKUP(A111,'Annexe 1 bis'!$A:$J,6,FALSE)</f>
        <v>0</v>
      </c>
      <c r="N111" s="47">
        <f>VLOOKUP(A111,'Annexe 1 bis'!$A:$J,7,FALSE)</f>
        <v>0</v>
      </c>
      <c r="O111">
        <f t="shared" si="1"/>
        <v>1</v>
      </c>
      <c r="P111" s="114">
        <f>VLOOKUP($A111,'Annexe 1 bis'!$A:$J,8,FALSE)</f>
        <v>0</v>
      </c>
      <c r="S111" s="114">
        <f>VLOOKUP($A111,'Annexe 1 bis'!$A:$J,9,FALSE)</f>
        <v>0</v>
      </c>
      <c r="T111" s="114">
        <f>VLOOKUP($A111,'Annexe 1 bis'!$A:$J,10,FALSE)</f>
        <v>0</v>
      </c>
    </row>
    <row r="112" spans="1:20" x14ac:dyDescent="0.25">
      <c r="A112">
        <v>110</v>
      </c>
      <c r="C112" s="46">
        <f>'Annexe 1 bis'!E124</f>
        <v>0</v>
      </c>
      <c r="E112" t="str">
        <f>IFERROR(VLOOKUP($C112,'Annexe 1'!$C$12:$S$79,'Annexe 1'!D$1,FALSE),"-")</f>
        <v>-</v>
      </c>
      <c r="F112" t="str">
        <f>IFERROR(VLOOKUP($C112,'Annexe 1'!$C$12:$S$79,'Annexe 1'!E$1,FALSE),"-")</f>
        <v>-</v>
      </c>
      <c r="G112" t="str">
        <f>IFERROR(VLOOKUP($C112,'Annexe 1'!$C$12:$S$79,'Annexe 1'!F$1,FALSE),"-")</f>
        <v>-</v>
      </c>
      <c r="H112" t="str">
        <f>IFERROR(VLOOKUP($C112,'Annexe 1'!$C$12:$S$79,'Annexe 1'!G$1,FALSE),"-")</f>
        <v>-</v>
      </c>
      <c r="J112" t="s">
        <v>87</v>
      </c>
      <c r="K112" t="s">
        <v>146</v>
      </c>
      <c r="L112" t="str">
        <f>IFERROR(VLOOKUP($C112,'Annexe 1'!$C$12:$J$79,'Annexe 1'!$J$1,FALSE),"")</f>
        <v/>
      </c>
      <c r="M112" s="47">
        <f>VLOOKUP(A112,'Annexe 1 bis'!$A:$J,6,FALSE)</f>
        <v>0</v>
      </c>
      <c r="N112" s="47">
        <f>VLOOKUP(A112,'Annexe 1 bis'!$A:$J,7,FALSE)</f>
        <v>0</v>
      </c>
      <c r="O112">
        <f t="shared" si="1"/>
        <v>1</v>
      </c>
      <c r="P112" s="114">
        <f>VLOOKUP($A112,'Annexe 1 bis'!$A:$J,8,FALSE)</f>
        <v>0</v>
      </c>
      <c r="S112" s="114">
        <f>VLOOKUP($A112,'Annexe 1 bis'!$A:$J,9,FALSE)</f>
        <v>0</v>
      </c>
      <c r="T112" s="114">
        <f>VLOOKUP($A112,'Annexe 1 bis'!$A:$J,10,FALSE)</f>
        <v>0</v>
      </c>
    </row>
    <row r="113" spans="1:20" x14ac:dyDescent="0.25">
      <c r="A113">
        <v>111</v>
      </c>
      <c r="C113" s="46">
        <f>'Annexe 1 bis'!E125</f>
        <v>0</v>
      </c>
      <c r="E113" t="str">
        <f>IFERROR(VLOOKUP($C113,'Annexe 1'!$C$12:$S$79,'Annexe 1'!D$1,FALSE),"-")</f>
        <v>-</v>
      </c>
      <c r="F113" t="str">
        <f>IFERROR(VLOOKUP($C113,'Annexe 1'!$C$12:$S$79,'Annexe 1'!E$1,FALSE),"-")</f>
        <v>-</v>
      </c>
      <c r="G113" t="str">
        <f>IFERROR(VLOOKUP($C113,'Annexe 1'!$C$12:$S$79,'Annexe 1'!F$1,FALSE),"-")</f>
        <v>-</v>
      </c>
      <c r="H113" t="str">
        <f>IFERROR(VLOOKUP($C113,'Annexe 1'!$C$12:$S$79,'Annexe 1'!G$1,FALSE),"-")</f>
        <v>-</v>
      </c>
      <c r="J113" t="s">
        <v>87</v>
      </c>
      <c r="K113" t="s">
        <v>146</v>
      </c>
      <c r="L113" t="str">
        <f>IFERROR(VLOOKUP($C113,'Annexe 1'!$C$12:$J$79,'Annexe 1'!$J$1,FALSE),"")</f>
        <v/>
      </c>
      <c r="M113" s="47">
        <f>VLOOKUP(A113,'Annexe 1 bis'!$A:$J,6,FALSE)</f>
        <v>0</v>
      </c>
      <c r="N113" s="47">
        <f>VLOOKUP(A113,'Annexe 1 bis'!$A:$J,7,FALSE)</f>
        <v>0</v>
      </c>
      <c r="O113">
        <f t="shared" si="1"/>
        <v>1</v>
      </c>
      <c r="P113" s="114">
        <f>VLOOKUP($A113,'Annexe 1 bis'!$A:$J,8,FALSE)</f>
        <v>0</v>
      </c>
      <c r="S113" s="114">
        <f>VLOOKUP($A113,'Annexe 1 bis'!$A:$J,9,FALSE)</f>
        <v>0</v>
      </c>
      <c r="T113" s="114">
        <f>VLOOKUP($A113,'Annexe 1 bis'!$A:$J,10,FALSE)</f>
        <v>0</v>
      </c>
    </row>
    <row r="114" spans="1:20" x14ac:dyDescent="0.25">
      <c r="A114">
        <v>112</v>
      </c>
      <c r="C114" s="46">
        <f>'Annexe 1 bis'!E126</f>
        <v>0</v>
      </c>
      <c r="E114" t="str">
        <f>IFERROR(VLOOKUP($C114,'Annexe 1'!$C$12:$S$79,'Annexe 1'!D$1,FALSE),"-")</f>
        <v>-</v>
      </c>
      <c r="F114" t="str">
        <f>IFERROR(VLOOKUP($C114,'Annexe 1'!$C$12:$S$79,'Annexe 1'!E$1,FALSE),"-")</f>
        <v>-</v>
      </c>
      <c r="G114" t="str">
        <f>IFERROR(VLOOKUP($C114,'Annexe 1'!$C$12:$S$79,'Annexe 1'!F$1,FALSE),"-")</f>
        <v>-</v>
      </c>
      <c r="H114" t="str">
        <f>IFERROR(VLOOKUP($C114,'Annexe 1'!$C$12:$S$79,'Annexe 1'!G$1,FALSE),"-")</f>
        <v>-</v>
      </c>
      <c r="J114" t="s">
        <v>87</v>
      </c>
      <c r="K114" t="s">
        <v>146</v>
      </c>
      <c r="L114" t="str">
        <f>IFERROR(VLOOKUP($C114,'Annexe 1'!$C$12:$J$79,'Annexe 1'!$J$1,FALSE),"")</f>
        <v/>
      </c>
      <c r="M114" s="47">
        <f>VLOOKUP(A114,'Annexe 1 bis'!$A:$J,6,FALSE)</f>
        <v>0</v>
      </c>
      <c r="N114" s="47">
        <f>VLOOKUP(A114,'Annexe 1 bis'!$A:$J,7,FALSE)</f>
        <v>0</v>
      </c>
      <c r="O114">
        <f t="shared" si="1"/>
        <v>1</v>
      </c>
      <c r="P114" s="114">
        <f>VLOOKUP($A114,'Annexe 1 bis'!$A:$J,8,FALSE)</f>
        <v>0</v>
      </c>
      <c r="S114" s="114">
        <f>VLOOKUP($A114,'Annexe 1 bis'!$A:$J,9,FALSE)</f>
        <v>0</v>
      </c>
      <c r="T114" s="114">
        <f>VLOOKUP($A114,'Annexe 1 bis'!$A:$J,10,FALSE)</f>
        <v>0</v>
      </c>
    </row>
    <row r="115" spans="1:20" x14ac:dyDescent="0.25">
      <c r="A115">
        <v>113</v>
      </c>
      <c r="C115" s="46">
        <f>'Annexe 1 bis'!E127</f>
        <v>0</v>
      </c>
      <c r="E115" t="str">
        <f>IFERROR(VLOOKUP($C115,'Annexe 1'!$C$12:$S$79,'Annexe 1'!D$1,FALSE),"-")</f>
        <v>-</v>
      </c>
      <c r="F115" t="str">
        <f>IFERROR(VLOOKUP($C115,'Annexe 1'!$C$12:$S$79,'Annexe 1'!E$1,FALSE),"-")</f>
        <v>-</v>
      </c>
      <c r="G115" t="str">
        <f>IFERROR(VLOOKUP($C115,'Annexe 1'!$C$12:$S$79,'Annexe 1'!F$1,FALSE),"-")</f>
        <v>-</v>
      </c>
      <c r="H115" t="str">
        <f>IFERROR(VLOOKUP($C115,'Annexe 1'!$C$12:$S$79,'Annexe 1'!G$1,FALSE),"-")</f>
        <v>-</v>
      </c>
      <c r="J115" t="s">
        <v>87</v>
      </c>
      <c r="K115" t="s">
        <v>146</v>
      </c>
      <c r="L115" t="str">
        <f>IFERROR(VLOOKUP($C115,'Annexe 1'!$C$12:$J$79,'Annexe 1'!$J$1,FALSE),"")</f>
        <v/>
      </c>
      <c r="M115" s="47">
        <f>VLOOKUP(A115,'Annexe 1 bis'!$A:$J,6,FALSE)</f>
        <v>0</v>
      </c>
      <c r="N115" s="47">
        <f>VLOOKUP(A115,'Annexe 1 bis'!$A:$J,7,FALSE)</f>
        <v>0</v>
      </c>
      <c r="O115">
        <f t="shared" si="1"/>
        <v>1</v>
      </c>
      <c r="P115" s="114">
        <f>VLOOKUP($A115,'Annexe 1 bis'!$A:$J,8,FALSE)</f>
        <v>0</v>
      </c>
      <c r="S115" s="114">
        <f>VLOOKUP($A115,'Annexe 1 bis'!$A:$J,9,FALSE)</f>
        <v>0</v>
      </c>
      <c r="T115" s="114">
        <f>VLOOKUP($A115,'Annexe 1 bis'!$A:$J,10,FALSE)</f>
        <v>0</v>
      </c>
    </row>
    <row r="116" spans="1:20" x14ac:dyDescent="0.25">
      <c r="A116">
        <v>114</v>
      </c>
      <c r="C116" s="46">
        <f>'Annexe 1 bis'!E128</f>
        <v>0</v>
      </c>
      <c r="E116" t="str">
        <f>IFERROR(VLOOKUP($C116,'Annexe 1'!$C$12:$S$79,'Annexe 1'!D$1,FALSE),"-")</f>
        <v>-</v>
      </c>
      <c r="F116" t="str">
        <f>IFERROR(VLOOKUP($C116,'Annexe 1'!$C$12:$S$79,'Annexe 1'!E$1,FALSE),"-")</f>
        <v>-</v>
      </c>
      <c r="G116" t="str">
        <f>IFERROR(VLOOKUP($C116,'Annexe 1'!$C$12:$S$79,'Annexe 1'!F$1,FALSE),"-")</f>
        <v>-</v>
      </c>
      <c r="H116" t="str">
        <f>IFERROR(VLOOKUP($C116,'Annexe 1'!$C$12:$S$79,'Annexe 1'!G$1,FALSE),"-")</f>
        <v>-</v>
      </c>
      <c r="J116" t="s">
        <v>87</v>
      </c>
      <c r="K116" t="s">
        <v>146</v>
      </c>
      <c r="L116" t="str">
        <f>IFERROR(VLOOKUP($C116,'Annexe 1'!$C$12:$J$79,'Annexe 1'!$J$1,FALSE),"")</f>
        <v/>
      </c>
      <c r="M116" s="47">
        <f>VLOOKUP(A116,'Annexe 1 bis'!$A:$J,6,FALSE)</f>
        <v>0</v>
      </c>
      <c r="N116" s="47">
        <f>VLOOKUP(A116,'Annexe 1 bis'!$A:$J,7,FALSE)</f>
        <v>0</v>
      </c>
      <c r="O116">
        <f t="shared" si="1"/>
        <v>1</v>
      </c>
      <c r="P116" s="114">
        <f>VLOOKUP($A116,'Annexe 1 bis'!$A:$J,8,FALSE)</f>
        <v>0</v>
      </c>
      <c r="S116" s="114">
        <f>VLOOKUP($A116,'Annexe 1 bis'!$A:$J,9,FALSE)</f>
        <v>0</v>
      </c>
      <c r="T116" s="114">
        <f>VLOOKUP($A116,'Annexe 1 bis'!$A:$J,10,FALSE)</f>
        <v>0</v>
      </c>
    </row>
    <row r="117" spans="1:20" x14ac:dyDescent="0.25">
      <c r="A117">
        <v>115</v>
      </c>
      <c r="C117" s="46">
        <f>'Annexe 1 bis'!E129</f>
        <v>0</v>
      </c>
      <c r="E117" t="str">
        <f>IFERROR(VLOOKUP($C117,'Annexe 1'!$C$12:$S$79,'Annexe 1'!D$1,FALSE),"-")</f>
        <v>-</v>
      </c>
      <c r="F117" t="str">
        <f>IFERROR(VLOOKUP($C117,'Annexe 1'!$C$12:$S$79,'Annexe 1'!E$1,FALSE),"-")</f>
        <v>-</v>
      </c>
      <c r="G117" t="str">
        <f>IFERROR(VLOOKUP($C117,'Annexe 1'!$C$12:$S$79,'Annexe 1'!F$1,FALSE),"-")</f>
        <v>-</v>
      </c>
      <c r="H117" t="str">
        <f>IFERROR(VLOOKUP($C117,'Annexe 1'!$C$12:$S$79,'Annexe 1'!G$1,FALSE),"-")</f>
        <v>-</v>
      </c>
      <c r="J117" t="s">
        <v>87</v>
      </c>
      <c r="K117" t="s">
        <v>146</v>
      </c>
      <c r="L117" t="str">
        <f>IFERROR(VLOOKUP($C117,'Annexe 1'!$C$12:$J$79,'Annexe 1'!$J$1,FALSE),"")</f>
        <v/>
      </c>
      <c r="M117" s="47">
        <f>VLOOKUP(A117,'Annexe 1 bis'!$A:$J,6,FALSE)</f>
        <v>0</v>
      </c>
      <c r="N117" s="47">
        <f>VLOOKUP(A117,'Annexe 1 bis'!$A:$J,7,FALSE)</f>
        <v>0</v>
      </c>
      <c r="O117">
        <f t="shared" si="1"/>
        <v>1</v>
      </c>
      <c r="P117" s="114">
        <f>VLOOKUP($A117,'Annexe 1 bis'!$A:$J,8,FALSE)</f>
        <v>0</v>
      </c>
      <c r="S117" s="114">
        <f>VLOOKUP($A117,'Annexe 1 bis'!$A:$J,9,FALSE)</f>
        <v>0</v>
      </c>
      <c r="T117" s="114">
        <f>VLOOKUP($A117,'Annexe 1 bis'!$A:$J,10,FALSE)</f>
        <v>0</v>
      </c>
    </row>
    <row r="118" spans="1:20" x14ac:dyDescent="0.25">
      <c r="A118">
        <v>116</v>
      </c>
      <c r="C118" s="46">
        <f>'Annexe 1 bis'!E130</f>
        <v>0</v>
      </c>
      <c r="E118" t="str">
        <f>IFERROR(VLOOKUP($C118,'Annexe 1'!$C$12:$S$79,'Annexe 1'!D$1,FALSE),"-")</f>
        <v>-</v>
      </c>
      <c r="F118" t="str">
        <f>IFERROR(VLOOKUP($C118,'Annexe 1'!$C$12:$S$79,'Annexe 1'!E$1,FALSE),"-")</f>
        <v>-</v>
      </c>
      <c r="G118" t="str">
        <f>IFERROR(VLOOKUP($C118,'Annexe 1'!$C$12:$S$79,'Annexe 1'!F$1,FALSE),"-")</f>
        <v>-</v>
      </c>
      <c r="H118" t="str">
        <f>IFERROR(VLOOKUP($C118,'Annexe 1'!$C$12:$S$79,'Annexe 1'!G$1,FALSE),"-")</f>
        <v>-</v>
      </c>
      <c r="J118" t="s">
        <v>87</v>
      </c>
      <c r="K118" t="s">
        <v>146</v>
      </c>
      <c r="L118" t="str">
        <f>IFERROR(VLOOKUP($C118,'Annexe 1'!$C$12:$J$79,'Annexe 1'!$J$1,FALSE),"")</f>
        <v/>
      </c>
      <c r="M118" s="47">
        <f>VLOOKUP(A118,'Annexe 1 bis'!$A:$J,6,FALSE)</f>
        <v>0</v>
      </c>
      <c r="N118" s="47">
        <f>VLOOKUP(A118,'Annexe 1 bis'!$A:$J,7,FALSE)</f>
        <v>0</v>
      </c>
      <c r="O118">
        <f t="shared" si="1"/>
        <v>1</v>
      </c>
      <c r="P118" s="114">
        <f>VLOOKUP($A118,'Annexe 1 bis'!$A:$J,8,FALSE)</f>
        <v>0</v>
      </c>
      <c r="S118" s="114">
        <f>VLOOKUP($A118,'Annexe 1 bis'!$A:$J,9,FALSE)</f>
        <v>0</v>
      </c>
      <c r="T118" s="114">
        <f>VLOOKUP($A118,'Annexe 1 bis'!$A:$J,10,FALSE)</f>
        <v>0</v>
      </c>
    </row>
    <row r="119" spans="1:20" x14ac:dyDescent="0.25">
      <c r="A119">
        <v>117</v>
      </c>
      <c r="C119" s="46">
        <f>'Annexe 1 bis'!E131</f>
        <v>0</v>
      </c>
      <c r="E119" t="str">
        <f>IFERROR(VLOOKUP($C119,'Annexe 1'!$C$12:$S$79,'Annexe 1'!D$1,FALSE),"-")</f>
        <v>-</v>
      </c>
      <c r="F119" t="str">
        <f>IFERROR(VLOOKUP($C119,'Annexe 1'!$C$12:$S$79,'Annexe 1'!E$1,FALSE),"-")</f>
        <v>-</v>
      </c>
      <c r="G119" t="str">
        <f>IFERROR(VLOOKUP($C119,'Annexe 1'!$C$12:$S$79,'Annexe 1'!F$1,FALSE),"-")</f>
        <v>-</v>
      </c>
      <c r="H119" t="str">
        <f>IFERROR(VLOOKUP($C119,'Annexe 1'!$C$12:$S$79,'Annexe 1'!G$1,FALSE),"-")</f>
        <v>-</v>
      </c>
      <c r="J119" t="s">
        <v>87</v>
      </c>
      <c r="K119" t="s">
        <v>146</v>
      </c>
      <c r="L119" t="str">
        <f>IFERROR(VLOOKUP($C119,'Annexe 1'!$C$12:$J$79,'Annexe 1'!$J$1,FALSE),"")</f>
        <v/>
      </c>
      <c r="M119" s="47">
        <f>VLOOKUP(A119,'Annexe 1 bis'!$A:$J,6,FALSE)</f>
        <v>0</v>
      </c>
      <c r="N119" s="47">
        <f>VLOOKUP(A119,'Annexe 1 bis'!$A:$J,7,FALSE)</f>
        <v>0</v>
      </c>
      <c r="O119">
        <f t="shared" si="1"/>
        <v>1</v>
      </c>
      <c r="P119" s="114">
        <f>VLOOKUP($A119,'Annexe 1 bis'!$A:$J,8,FALSE)</f>
        <v>0</v>
      </c>
      <c r="S119" s="114">
        <f>VLOOKUP($A119,'Annexe 1 bis'!$A:$J,9,FALSE)</f>
        <v>0</v>
      </c>
      <c r="T119" s="114">
        <f>VLOOKUP($A119,'Annexe 1 bis'!$A:$J,10,FALSE)</f>
        <v>0</v>
      </c>
    </row>
    <row r="120" spans="1:20" x14ac:dyDescent="0.25">
      <c r="A120">
        <v>118</v>
      </c>
      <c r="C120" s="46">
        <f>'Annexe 1 bis'!E132</f>
        <v>0</v>
      </c>
      <c r="E120" t="str">
        <f>IFERROR(VLOOKUP($C120,'Annexe 1'!$C$12:$S$79,'Annexe 1'!D$1,FALSE),"-")</f>
        <v>-</v>
      </c>
      <c r="F120" t="str">
        <f>IFERROR(VLOOKUP($C120,'Annexe 1'!$C$12:$S$79,'Annexe 1'!E$1,FALSE),"-")</f>
        <v>-</v>
      </c>
      <c r="G120" t="str">
        <f>IFERROR(VLOOKUP($C120,'Annexe 1'!$C$12:$S$79,'Annexe 1'!F$1,FALSE),"-")</f>
        <v>-</v>
      </c>
      <c r="H120" t="str">
        <f>IFERROR(VLOOKUP($C120,'Annexe 1'!$C$12:$S$79,'Annexe 1'!G$1,FALSE),"-")</f>
        <v>-</v>
      </c>
      <c r="J120" t="s">
        <v>87</v>
      </c>
      <c r="K120" t="s">
        <v>146</v>
      </c>
      <c r="L120" t="str">
        <f>IFERROR(VLOOKUP($C120,'Annexe 1'!$C$12:$J$79,'Annexe 1'!$J$1,FALSE),"")</f>
        <v/>
      </c>
      <c r="M120" s="47">
        <f>VLOOKUP(A120,'Annexe 1 bis'!$A:$J,6,FALSE)</f>
        <v>0</v>
      </c>
      <c r="N120" s="47">
        <f>VLOOKUP(A120,'Annexe 1 bis'!$A:$J,7,FALSE)</f>
        <v>0</v>
      </c>
      <c r="O120">
        <f t="shared" si="1"/>
        <v>1</v>
      </c>
      <c r="P120" s="114">
        <f>VLOOKUP($A120,'Annexe 1 bis'!$A:$J,8,FALSE)</f>
        <v>0</v>
      </c>
      <c r="S120" s="114">
        <f>VLOOKUP($A120,'Annexe 1 bis'!$A:$J,9,FALSE)</f>
        <v>0</v>
      </c>
      <c r="T120" s="114">
        <f>VLOOKUP($A120,'Annexe 1 bis'!$A:$J,10,FALSE)</f>
        <v>0</v>
      </c>
    </row>
    <row r="121" spans="1:20" x14ac:dyDescent="0.25">
      <c r="A121">
        <v>119</v>
      </c>
      <c r="C121" s="46">
        <f>'Annexe 1 bis'!E133</f>
        <v>0</v>
      </c>
      <c r="E121" t="str">
        <f>IFERROR(VLOOKUP($C121,'Annexe 1'!$C$12:$S$79,'Annexe 1'!D$1,FALSE),"-")</f>
        <v>-</v>
      </c>
      <c r="F121" t="str">
        <f>IFERROR(VLOOKUP($C121,'Annexe 1'!$C$12:$S$79,'Annexe 1'!E$1,FALSE),"-")</f>
        <v>-</v>
      </c>
      <c r="G121" t="str">
        <f>IFERROR(VLOOKUP($C121,'Annexe 1'!$C$12:$S$79,'Annexe 1'!F$1,FALSE),"-")</f>
        <v>-</v>
      </c>
      <c r="H121" t="str">
        <f>IFERROR(VLOOKUP($C121,'Annexe 1'!$C$12:$S$79,'Annexe 1'!G$1,FALSE),"-")</f>
        <v>-</v>
      </c>
      <c r="J121" t="s">
        <v>87</v>
      </c>
      <c r="K121" t="s">
        <v>146</v>
      </c>
      <c r="L121" t="str">
        <f>IFERROR(VLOOKUP($C121,'Annexe 1'!$C$12:$J$79,'Annexe 1'!$J$1,FALSE),"")</f>
        <v/>
      </c>
      <c r="M121" s="47">
        <f>VLOOKUP(A121,'Annexe 1 bis'!$A:$J,6,FALSE)</f>
        <v>0</v>
      </c>
      <c r="N121" s="47">
        <f>VLOOKUP(A121,'Annexe 1 bis'!$A:$J,7,FALSE)</f>
        <v>0</v>
      </c>
      <c r="O121">
        <f t="shared" si="1"/>
        <v>1</v>
      </c>
      <c r="P121" s="114">
        <f>VLOOKUP($A121,'Annexe 1 bis'!$A:$J,8,FALSE)</f>
        <v>0</v>
      </c>
      <c r="S121" s="114">
        <f>VLOOKUP($A121,'Annexe 1 bis'!$A:$J,9,FALSE)</f>
        <v>0</v>
      </c>
      <c r="T121" s="114">
        <f>VLOOKUP($A121,'Annexe 1 bis'!$A:$J,10,FALSE)</f>
        <v>0</v>
      </c>
    </row>
    <row r="122" spans="1:20" x14ac:dyDescent="0.25">
      <c r="A122">
        <v>120</v>
      </c>
      <c r="C122" s="46">
        <f>'Annexe 1 bis'!E134</f>
        <v>0</v>
      </c>
      <c r="E122" t="str">
        <f>IFERROR(VLOOKUP($C122,'Annexe 1'!$C$12:$S$79,'Annexe 1'!D$1,FALSE),"-")</f>
        <v>-</v>
      </c>
      <c r="F122" t="str">
        <f>IFERROR(VLOOKUP($C122,'Annexe 1'!$C$12:$S$79,'Annexe 1'!E$1,FALSE),"-")</f>
        <v>-</v>
      </c>
      <c r="G122" t="str">
        <f>IFERROR(VLOOKUP($C122,'Annexe 1'!$C$12:$S$79,'Annexe 1'!F$1,FALSE),"-")</f>
        <v>-</v>
      </c>
      <c r="H122" t="str">
        <f>IFERROR(VLOOKUP($C122,'Annexe 1'!$C$12:$S$79,'Annexe 1'!G$1,FALSE),"-")</f>
        <v>-</v>
      </c>
      <c r="J122" t="s">
        <v>87</v>
      </c>
      <c r="K122" t="s">
        <v>146</v>
      </c>
      <c r="L122" t="str">
        <f>IFERROR(VLOOKUP($C122,'Annexe 1'!$C$12:$J$79,'Annexe 1'!$J$1,FALSE),"")</f>
        <v/>
      </c>
      <c r="M122" s="47">
        <f>VLOOKUP(A122,'Annexe 1 bis'!$A:$J,6,FALSE)</f>
        <v>0</v>
      </c>
      <c r="N122" s="47">
        <f>VLOOKUP(A122,'Annexe 1 bis'!$A:$J,7,FALSE)</f>
        <v>0</v>
      </c>
      <c r="O122">
        <f t="shared" si="1"/>
        <v>1</v>
      </c>
      <c r="P122" s="114">
        <f>VLOOKUP($A122,'Annexe 1 bis'!$A:$J,8,FALSE)</f>
        <v>0</v>
      </c>
      <c r="S122" s="114">
        <f>VLOOKUP($A122,'Annexe 1 bis'!$A:$J,9,FALSE)</f>
        <v>0</v>
      </c>
      <c r="T122" s="114">
        <f>VLOOKUP($A122,'Annexe 1 bis'!$A:$J,10,FALSE)</f>
        <v>0</v>
      </c>
    </row>
    <row r="123" spans="1:20" x14ac:dyDescent="0.25">
      <c r="A123">
        <v>121</v>
      </c>
      <c r="C123" s="46">
        <f>'Annexe 1 bis'!E135</f>
        <v>0</v>
      </c>
      <c r="E123" t="str">
        <f>IFERROR(VLOOKUP($C123,'Annexe 1'!$C$12:$S$79,'Annexe 1'!D$1,FALSE),"-")</f>
        <v>-</v>
      </c>
      <c r="F123" t="str">
        <f>IFERROR(VLOOKUP($C123,'Annexe 1'!$C$12:$S$79,'Annexe 1'!E$1,FALSE),"-")</f>
        <v>-</v>
      </c>
      <c r="G123" t="str">
        <f>IFERROR(VLOOKUP($C123,'Annexe 1'!$C$12:$S$79,'Annexe 1'!F$1,FALSE),"-")</f>
        <v>-</v>
      </c>
      <c r="H123" t="str">
        <f>IFERROR(VLOOKUP($C123,'Annexe 1'!$C$12:$S$79,'Annexe 1'!G$1,FALSE),"-")</f>
        <v>-</v>
      </c>
      <c r="J123" t="s">
        <v>87</v>
      </c>
      <c r="K123" t="s">
        <v>146</v>
      </c>
      <c r="L123" t="str">
        <f>IFERROR(VLOOKUP($C123,'Annexe 1'!$C$12:$J$79,'Annexe 1'!$J$1,FALSE),"")</f>
        <v/>
      </c>
      <c r="M123" s="47">
        <f>VLOOKUP(A123,'Annexe 1 bis'!$A:$J,6,FALSE)</f>
        <v>0</v>
      </c>
      <c r="N123" s="47">
        <f>VLOOKUP(A123,'Annexe 1 bis'!$A:$J,7,FALSE)</f>
        <v>0</v>
      </c>
      <c r="O123">
        <f t="shared" si="1"/>
        <v>1</v>
      </c>
      <c r="P123" s="114">
        <f>VLOOKUP($A123,'Annexe 1 bis'!$A:$J,8,FALSE)</f>
        <v>0</v>
      </c>
      <c r="S123" s="114">
        <f>VLOOKUP($A123,'Annexe 1 bis'!$A:$J,9,FALSE)</f>
        <v>0</v>
      </c>
      <c r="T123" s="114">
        <f>VLOOKUP($A123,'Annexe 1 bis'!$A:$J,10,FALSE)</f>
        <v>0</v>
      </c>
    </row>
    <row r="124" spans="1:20" x14ac:dyDescent="0.25">
      <c r="A124">
        <v>122</v>
      </c>
      <c r="C124" s="46">
        <f>'Annexe 1 bis'!E136</f>
        <v>0</v>
      </c>
      <c r="E124" t="str">
        <f>IFERROR(VLOOKUP($C124,'Annexe 1'!$C$12:$S$79,'Annexe 1'!D$1,FALSE),"-")</f>
        <v>-</v>
      </c>
      <c r="F124" t="str">
        <f>IFERROR(VLOOKUP($C124,'Annexe 1'!$C$12:$S$79,'Annexe 1'!E$1,FALSE),"-")</f>
        <v>-</v>
      </c>
      <c r="G124" t="str">
        <f>IFERROR(VLOOKUP($C124,'Annexe 1'!$C$12:$S$79,'Annexe 1'!F$1,FALSE),"-")</f>
        <v>-</v>
      </c>
      <c r="H124" t="str">
        <f>IFERROR(VLOOKUP($C124,'Annexe 1'!$C$12:$S$79,'Annexe 1'!G$1,FALSE),"-")</f>
        <v>-</v>
      </c>
      <c r="J124" t="s">
        <v>87</v>
      </c>
      <c r="K124" t="s">
        <v>146</v>
      </c>
      <c r="L124" t="str">
        <f>IFERROR(VLOOKUP($C124,'Annexe 1'!$C$12:$J$79,'Annexe 1'!$J$1,FALSE),"")</f>
        <v/>
      </c>
      <c r="M124" s="47">
        <f>VLOOKUP(A124,'Annexe 1 bis'!$A:$J,6,FALSE)</f>
        <v>0</v>
      </c>
      <c r="N124" s="47">
        <f>VLOOKUP(A124,'Annexe 1 bis'!$A:$J,7,FALSE)</f>
        <v>0</v>
      </c>
      <c r="O124">
        <f t="shared" si="1"/>
        <v>1</v>
      </c>
      <c r="P124" s="114">
        <f>VLOOKUP($A124,'Annexe 1 bis'!$A:$J,8,FALSE)</f>
        <v>0</v>
      </c>
      <c r="S124" s="114">
        <f>VLOOKUP($A124,'Annexe 1 bis'!$A:$J,9,FALSE)</f>
        <v>0</v>
      </c>
      <c r="T124" s="114">
        <f>VLOOKUP($A124,'Annexe 1 bis'!$A:$J,10,FALSE)</f>
        <v>0</v>
      </c>
    </row>
    <row r="125" spans="1:20" x14ac:dyDescent="0.25">
      <c r="A125">
        <v>123</v>
      </c>
      <c r="C125" s="46">
        <f>'Annexe 1 bis'!E137</f>
        <v>0</v>
      </c>
      <c r="E125" t="str">
        <f>IFERROR(VLOOKUP($C125,'Annexe 1'!$C$12:$S$79,'Annexe 1'!D$1,FALSE),"-")</f>
        <v>-</v>
      </c>
      <c r="F125" t="str">
        <f>IFERROR(VLOOKUP($C125,'Annexe 1'!$C$12:$S$79,'Annexe 1'!E$1,FALSE),"-")</f>
        <v>-</v>
      </c>
      <c r="G125" t="str">
        <f>IFERROR(VLOOKUP($C125,'Annexe 1'!$C$12:$S$79,'Annexe 1'!F$1,FALSE),"-")</f>
        <v>-</v>
      </c>
      <c r="H125" t="str">
        <f>IFERROR(VLOOKUP($C125,'Annexe 1'!$C$12:$S$79,'Annexe 1'!G$1,FALSE),"-")</f>
        <v>-</v>
      </c>
      <c r="J125" t="s">
        <v>87</v>
      </c>
      <c r="K125" t="s">
        <v>146</v>
      </c>
      <c r="L125" t="str">
        <f>IFERROR(VLOOKUP($C125,'Annexe 1'!$C$12:$J$79,'Annexe 1'!$J$1,FALSE),"")</f>
        <v/>
      </c>
      <c r="M125" s="47">
        <f>VLOOKUP(A125,'Annexe 1 bis'!$A:$J,6,FALSE)</f>
        <v>0</v>
      </c>
      <c r="N125" s="47">
        <f>VLOOKUP(A125,'Annexe 1 bis'!$A:$J,7,FALSE)</f>
        <v>0</v>
      </c>
      <c r="O125">
        <f t="shared" si="1"/>
        <v>1</v>
      </c>
      <c r="P125" s="114">
        <f>VLOOKUP($A125,'Annexe 1 bis'!$A:$J,8,FALSE)</f>
        <v>0</v>
      </c>
      <c r="S125" s="114">
        <f>VLOOKUP($A125,'Annexe 1 bis'!$A:$J,9,FALSE)</f>
        <v>0</v>
      </c>
      <c r="T125" s="114">
        <f>VLOOKUP($A125,'Annexe 1 bis'!$A:$J,10,FALSE)</f>
        <v>0</v>
      </c>
    </row>
    <row r="126" spans="1:20" x14ac:dyDescent="0.25">
      <c r="A126">
        <v>124</v>
      </c>
      <c r="C126" s="46">
        <f>'Annexe 1 bis'!E138</f>
        <v>0</v>
      </c>
      <c r="E126" t="str">
        <f>IFERROR(VLOOKUP($C126,'Annexe 1'!$C$12:$S$79,'Annexe 1'!D$1,FALSE),"-")</f>
        <v>-</v>
      </c>
      <c r="F126" t="str">
        <f>IFERROR(VLOOKUP($C126,'Annexe 1'!$C$12:$S$79,'Annexe 1'!E$1,FALSE),"-")</f>
        <v>-</v>
      </c>
      <c r="G126" t="str">
        <f>IFERROR(VLOOKUP($C126,'Annexe 1'!$C$12:$S$79,'Annexe 1'!F$1,FALSE),"-")</f>
        <v>-</v>
      </c>
      <c r="H126" t="str">
        <f>IFERROR(VLOOKUP($C126,'Annexe 1'!$C$12:$S$79,'Annexe 1'!G$1,FALSE),"-")</f>
        <v>-</v>
      </c>
      <c r="J126" t="s">
        <v>87</v>
      </c>
      <c r="K126" t="s">
        <v>146</v>
      </c>
      <c r="L126" t="str">
        <f>IFERROR(VLOOKUP($C126,'Annexe 1'!$C$12:$J$79,'Annexe 1'!$J$1,FALSE),"")</f>
        <v/>
      </c>
      <c r="M126" s="47">
        <f>VLOOKUP(A126,'Annexe 1 bis'!$A:$J,6,FALSE)</f>
        <v>0</v>
      </c>
      <c r="N126" s="47">
        <f>VLOOKUP(A126,'Annexe 1 bis'!$A:$J,7,FALSE)</f>
        <v>0</v>
      </c>
      <c r="O126">
        <f t="shared" si="1"/>
        <v>1</v>
      </c>
      <c r="P126" s="114">
        <f>VLOOKUP($A126,'Annexe 1 bis'!$A:$J,8,FALSE)</f>
        <v>0</v>
      </c>
      <c r="S126" s="114">
        <f>VLOOKUP($A126,'Annexe 1 bis'!$A:$J,9,FALSE)</f>
        <v>0</v>
      </c>
      <c r="T126" s="114">
        <f>VLOOKUP($A126,'Annexe 1 bis'!$A:$J,10,FALSE)</f>
        <v>0</v>
      </c>
    </row>
    <row r="127" spans="1:20" x14ac:dyDescent="0.25">
      <c r="A127">
        <v>125</v>
      </c>
      <c r="C127" s="46">
        <f>'Annexe 1 bis'!E139</f>
        <v>0</v>
      </c>
      <c r="E127" t="str">
        <f>IFERROR(VLOOKUP($C127,'Annexe 1'!$C$12:$S$79,'Annexe 1'!D$1,FALSE),"-")</f>
        <v>-</v>
      </c>
      <c r="F127" t="str">
        <f>IFERROR(VLOOKUP($C127,'Annexe 1'!$C$12:$S$79,'Annexe 1'!E$1,FALSE),"-")</f>
        <v>-</v>
      </c>
      <c r="G127" t="str">
        <f>IFERROR(VLOOKUP($C127,'Annexe 1'!$C$12:$S$79,'Annexe 1'!F$1,FALSE),"-")</f>
        <v>-</v>
      </c>
      <c r="H127" t="str">
        <f>IFERROR(VLOOKUP($C127,'Annexe 1'!$C$12:$S$79,'Annexe 1'!G$1,FALSE),"-")</f>
        <v>-</v>
      </c>
      <c r="J127" t="s">
        <v>87</v>
      </c>
      <c r="K127" t="s">
        <v>146</v>
      </c>
      <c r="L127" t="str">
        <f>IFERROR(VLOOKUP($C127,'Annexe 1'!$C$12:$J$79,'Annexe 1'!$J$1,FALSE),"")</f>
        <v/>
      </c>
      <c r="M127" s="47">
        <f>VLOOKUP(A127,'Annexe 1 bis'!$A:$J,6,FALSE)</f>
        <v>0</v>
      </c>
      <c r="N127" s="47">
        <f>VLOOKUP(A127,'Annexe 1 bis'!$A:$J,7,FALSE)</f>
        <v>0</v>
      </c>
      <c r="O127">
        <f t="shared" si="1"/>
        <v>1</v>
      </c>
      <c r="P127" s="114">
        <f>VLOOKUP($A127,'Annexe 1 bis'!$A:$J,8,FALSE)</f>
        <v>0</v>
      </c>
      <c r="S127" s="114">
        <f>VLOOKUP($A127,'Annexe 1 bis'!$A:$J,9,FALSE)</f>
        <v>0</v>
      </c>
      <c r="T127" s="114">
        <f>VLOOKUP($A127,'Annexe 1 bis'!$A:$J,10,FALSE)</f>
        <v>0</v>
      </c>
    </row>
    <row r="128" spans="1:20" x14ac:dyDescent="0.25">
      <c r="A128">
        <v>126</v>
      </c>
      <c r="C128" s="46">
        <f>'Annexe 1 bis'!E140</f>
        <v>0</v>
      </c>
      <c r="E128" t="str">
        <f>IFERROR(VLOOKUP($C128,'Annexe 1'!$C$12:$S$79,'Annexe 1'!D$1,FALSE),"-")</f>
        <v>-</v>
      </c>
      <c r="F128" t="str">
        <f>IFERROR(VLOOKUP($C128,'Annexe 1'!$C$12:$S$79,'Annexe 1'!E$1,FALSE),"-")</f>
        <v>-</v>
      </c>
      <c r="G128" t="str">
        <f>IFERROR(VLOOKUP($C128,'Annexe 1'!$C$12:$S$79,'Annexe 1'!F$1,FALSE),"-")</f>
        <v>-</v>
      </c>
      <c r="H128" t="str">
        <f>IFERROR(VLOOKUP($C128,'Annexe 1'!$C$12:$S$79,'Annexe 1'!G$1,FALSE),"-")</f>
        <v>-</v>
      </c>
      <c r="J128" t="s">
        <v>87</v>
      </c>
      <c r="K128" t="s">
        <v>146</v>
      </c>
      <c r="L128" t="str">
        <f>IFERROR(VLOOKUP($C128,'Annexe 1'!$C$12:$J$79,'Annexe 1'!$J$1,FALSE),"")</f>
        <v/>
      </c>
      <c r="M128" s="47">
        <f>VLOOKUP(A128,'Annexe 1 bis'!$A:$J,6,FALSE)</f>
        <v>0</v>
      </c>
      <c r="N128" s="47">
        <f>VLOOKUP(A128,'Annexe 1 bis'!$A:$J,7,FALSE)</f>
        <v>0</v>
      </c>
      <c r="O128">
        <f t="shared" si="1"/>
        <v>1</v>
      </c>
      <c r="P128" s="114">
        <f>VLOOKUP($A128,'Annexe 1 bis'!$A:$J,8,FALSE)</f>
        <v>0</v>
      </c>
      <c r="S128" s="114">
        <f>VLOOKUP($A128,'Annexe 1 bis'!$A:$J,9,FALSE)</f>
        <v>0</v>
      </c>
      <c r="T128" s="114">
        <f>VLOOKUP($A128,'Annexe 1 bis'!$A:$J,10,FALSE)</f>
        <v>0</v>
      </c>
    </row>
    <row r="129" spans="1:20" x14ac:dyDescent="0.25">
      <c r="A129">
        <v>127</v>
      </c>
      <c r="C129" s="46">
        <f>'Annexe 1 bis'!E141</f>
        <v>0</v>
      </c>
      <c r="E129" t="str">
        <f>IFERROR(VLOOKUP($C129,'Annexe 1'!$C$12:$S$79,'Annexe 1'!D$1,FALSE),"-")</f>
        <v>-</v>
      </c>
      <c r="F129" t="str">
        <f>IFERROR(VLOOKUP($C129,'Annexe 1'!$C$12:$S$79,'Annexe 1'!E$1,FALSE),"-")</f>
        <v>-</v>
      </c>
      <c r="G129" t="str">
        <f>IFERROR(VLOOKUP($C129,'Annexe 1'!$C$12:$S$79,'Annexe 1'!F$1,FALSE),"-")</f>
        <v>-</v>
      </c>
      <c r="H129" t="str">
        <f>IFERROR(VLOOKUP($C129,'Annexe 1'!$C$12:$S$79,'Annexe 1'!G$1,FALSE),"-")</f>
        <v>-</v>
      </c>
      <c r="J129" t="s">
        <v>87</v>
      </c>
      <c r="K129" t="s">
        <v>146</v>
      </c>
      <c r="L129" t="str">
        <f>IFERROR(VLOOKUP($C129,'Annexe 1'!$C$12:$J$79,'Annexe 1'!$J$1,FALSE),"")</f>
        <v/>
      </c>
      <c r="M129" s="47">
        <f>VLOOKUP(A129,'Annexe 1 bis'!$A:$J,6,FALSE)</f>
        <v>0</v>
      </c>
      <c r="N129" s="47">
        <f>VLOOKUP(A129,'Annexe 1 bis'!$A:$J,7,FALSE)</f>
        <v>0</v>
      </c>
      <c r="O129">
        <f t="shared" si="1"/>
        <v>1</v>
      </c>
      <c r="P129" s="114">
        <f>VLOOKUP($A129,'Annexe 1 bis'!$A:$J,8,FALSE)</f>
        <v>0</v>
      </c>
      <c r="S129" s="114">
        <f>VLOOKUP($A129,'Annexe 1 bis'!$A:$J,9,FALSE)</f>
        <v>0</v>
      </c>
      <c r="T129" s="114">
        <f>VLOOKUP($A129,'Annexe 1 bis'!$A:$J,10,FALSE)</f>
        <v>0</v>
      </c>
    </row>
    <row r="130" spans="1:20" x14ac:dyDescent="0.25">
      <c r="A130">
        <v>128</v>
      </c>
      <c r="C130" s="46">
        <f>'Annexe 1 bis'!E142</f>
        <v>0</v>
      </c>
      <c r="E130" t="str">
        <f>IFERROR(VLOOKUP($C130,'Annexe 1'!$C$12:$S$79,'Annexe 1'!D$1,FALSE),"-")</f>
        <v>-</v>
      </c>
      <c r="F130" t="str">
        <f>IFERROR(VLOOKUP($C130,'Annexe 1'!$C$12:$S$79,'Annexe 1'!E$1,FALSE),"-")</f>
        <v>-</v>
      </c>
      <c r="G130" t="str">
        <f>IFERROR(VLOOKUP($C130,'Annexe 1'!$C$12:$S$79,'Annexe 1'!F$1,FALSE),"-")</f>
        <v>-</v>
      </c>
      <c r="H130" t="str">
        <f>IFERROR(VLOOKUP($C130,'Annexe 1'!$C$12:$S$79,'Annexe 1'!G$1,FALSE),"-")</f>
        <v>-</v>
      </c>
      <c r="J130" t="s">
        <v>87</v>
      </c>
      <c r="K130" t="s">
        <v>146</v>
      </c>
      <c r="L130" t="str">
        <f>IFERROR(VLOOKUP($C130,'Annexe 1'!$C$12:$J$79,'Annexe 1'!$J$1,FALSE),"")</f>
        <v/>
      </c>
      <c r="M130" s="47">
        <f>VLOOKUP(A130,'Annexe 1 bis'!$A:$J,6,FALSE)</f>
        <v>0</v>
      </c>
      <c r="N130" s="47">
        <f>VLOOKUP(A130,'Annexe 1 bis'!$A:$J,7,FALSE)</f>
        <v>0</v>
      </c>
      <c r="O130">
        <f t="shared" si="1"/>
        <v>1</v>
      </c>
      <c r="P130" s="114">
        <f>VLOOKUP($A130,'Annexe 1 bis'!$A:$J,8,FALSE)</f>
        <v>0</v>
      </c>
      <c r="S130" s="114">
        <f>VLOOKUP($A130,'Annexe 1 bis'!$A:$J,9,FALSE)</f>
        <v>0</v>
      </c>
      <c r="T130" s="114">
        <f>VLOOKUP($A130,'Annexe 1 bis'!$A:$J,10,FALSE)</f>
        <v>0</v>
      </c>
    </row>
    <row r="131" spans="1:20" x14ac:dyDescent="0.25">
      <c r="A131">
        <v>129</v>
      </c>
      <c r="C131" s="46">
        <f>'Annexe 1 bis'!E143</f>
        <v>0</v>
      </c>
      <c r="E131" t="str">
        <f>IFERROR(VLOOKUP($C131,'Annexe 1'!$C$12:$S$79,'Annexe 1'!D$1,FALSE),"-")</f>
        <v>-</v>
      </c>
      <c r="F131" t="str">
        <f>IFERROR(VLOOKUP($C131,'Annexe 1'!$C$12:$S$79,'Annexe 1'!E$1,FALSE),"-")</f>
        <v>-</v>
      </c>
      <c r="G131" t="str">
        <f>IFERROR(VLOOKUP($C131,'Annexe 1'!$C$12:$S$79,'Annexe 1'!F$1,FALSE),"-")</f>
        <v>-</v>
      </c>
      <c r="H131" t="str">
        <f>IFERROR(VLOOKUP($C131,'Annexe 1'!$C$12:$S$79,'Annexe 1'!G$1,FALSE),"-")</f>
        <v>-</v>
      </c>
      <c r="J131" t="s">
        <v>87</v>
      </c>
      <c r="K131" t="s">
        <v>146</v>
      </c>
      <c r="L131" t="str">
        <f>IFERROR(VLOOKUP($C131,'Annexe 1'!$C$12:$J$79,'Annexe 1'!$J$1,FALSE),"")</f>
        <v/>
      </c>
      <c r="M131" s="47">
        <f>VLOOKUP(A131,'Annexe 1 bis'!$A:$J,6,FALSE)</f>
        <v>0</v>
      </c>
      <c r="N131" s="47">
        <f>VLOOKUP(A131,'Annexe 1 bis'!$A:$J,7,FALSE)</f>
        <v>0</v>
      </c>
      <c r="O131">
        <f t="shared" si="1"/>
        <v>1</v>
      </c>
      <c r="P131" s="114">
        <f>VLOOKUP($A131,'Annexe 1 bis'!$A:$J,8,FALSE)</f>
        <v>0</v>
      </c>
      <c r="S131" s="114">
        <f>VLOOKUP($A131,'Annexe 1 bis'!$A:$J,9,FALSE)</f>
        <v>0</v>
      </c>
      <c r="T131" s="114">
        <f>VLOOKUP($A131,'Annexe 1 bis'!$A:$J,10,FALSE)</f>
        <v>0</v>
      </c>
    </row>
    <row r="132" spans="1:20" x14ac:dyDescent="0.25">
      <c r="A132">
        <v>130</v>
      </c>
      <c r="C132" s="46">
        <f>'Annexe 1 bis'!E144</f>
        <v>0</v>
      </c>
      <c r="E132" t="str">
        <f>IFERROR(VLOOKUP($C132,'Annexe 1'!$C$12:$S$79,'Annexe 1'!D$1,FALSE),"-")</f>
        <v>-</v>
      </c>
      <c r="F132" t="str">
        <f>IFERROR(VLOOKUP($C132,'Annexe 1'!$C$12:$S$79,'Annexe 1'!E$1,FALSE),"-")</f>
        <v>-</v>
      </c>
      <c r="G132" t="str">
        <f>IFERROR(VLOOKUP($C132,'Annexe 1'!$C$12:$S$79,'Annexe 1'!F$1,FALSE),"-")</f>
        <v>-</v>
      </c>
      <c r="H132" t="str">
        <f>IFERROR(VLOOKUP($C132,'Annexe 1'!$C$12:$S$79,'Annexe 1'!G$1,FALSE),"-")</f>
        <v>-</v>
      </c>
      <c r="J132" t="s">
        <v>87</v>
      </c>
      <c r="K132" t="s">
        <v>146</v>
      </c>
      <c r="L132" t="str">
        <f>IFERROR(VLOOKUP($C132,'Annexe 1'!$C$12:$J$79,'Annexe 1'!$J$1,FALSE),"")</f>
        <v/>
      </c>
      <c r="M132" s="47">
        <f>VLOOKUP(A132,'Annexe 1 bis'!$A:$J,6,FALSE)</f>
        <v>0</v>
      </c>
      <c r="N132" s="47">
        <f>VLOOKUP(A132,'Annexe 1 bis'!$A:$J,7,FALSE)</f>
        <v>0</v>
      </c>
      <c r="O132">
        <f t="shared" ref="O132:O195" si="2">N132-M132+1</f>
        <v>1</v>
      </c>
      <c r="P132" s="114">
        <f>VLOOKUP($A132,'Annexe 1 bis'!$A:$J,8,FALSE)</f>
        <v>0</v>
      </c>
      <c r="S132" s="114">
        <f>VLOOKUP($A132,'Annexe 1 bis'!$A:$J,9,FALSE)</f>
        <v>0</v>
      </c>
      <c r="T132" s="114">
        <f>VLOOKUP($A132,'Annexe 1 bis'!$A:$J,10,FALSE)</f>
        <v>0</v>
      </c>
    </row>
    <row r="133" spans="1:20" x14ac:dyDescent="0.25">
      <c r="A133">
        <v>131</v>
      </c>
      <c r="C133" s="46">
        <f>'Annexe 1 bis'!E145</f>
        <v>0</v>
      </c>
      <c r="E133" t="str">
        <f>IFERROR(VLOOKUP($C133,'Annexe 1'!$C$12:$S$79,'Annexe 1'!D$1,FALSE),"-")</f>
        <v>-</v>
      </c>
      <c r="F133" t="str">
        <f>IFERROR(VLOOKUP($C133,'Annexe 1'!$C$12:$S$79,'Annexe 1'!E$1,FALSE),"-")</f>
        <v>-</v>
      </c>
      <c r="G133" t="str">
        <f>IFERROR(VLOOKUP($C133,'Annexe 1'!$C$12:$S$79,'Annexe 1'!F$1,FALSE),"-")</f>
        <v>-</v>
      </c>
      <c r="H133" t="str">
        <f>IFERROR(VLOOKUP($C133,'Annexe 1'!$C$12:$S$79,'Annexe 1'!G$1,FALSE),"-")</f>
        <v>-</v>
      </c>
      <c r="J133" t="s">
        <v>87</v>
      </c>
      <c r="K133" t="s">
        <v>146</v>
      </c>
      <c r="L133" t="str">
        <f>IFERROR(VLOOKUP($C133,'Annexe 1'!$C$12:$J$79,'Annexe 1'!$J$1,FALSE),"")</f>
        <v/>
      </c>
      <c r="M133" s="47">
        <f>VLOOKUP(A133,'Annexe 1 bis'!$A:$J,6,FALSE)</f>
        <v>0</v>
      </c>
      <c r="N133" s="47">
        <f>VLOOKUP(A133,'Annexe 1 bis'!$A:$J,7,FALSE)</f>
        <v>0</v>
      </c>
      <c r="O133">
        <f t="shared" si="2"/>
        <v>1</v>
      </c>
      <c r="P133" s="114">
        <f>VLOOKUP($A133,'Annexe 1 bis'!$A:$J,8,FALSE)</f>
        <v>0</v>
      </c>
      <c r="S133" s="114">
        <f>VLOOKUP($A133,'Annexe 1 bis'!$A:$J,9,FALSE)</f>
        <v>0</v>
      </c>
      <c r="T133" s="114">
        <f>VLOOKUP($A133,'Annexe 1 bis'!$A:$J,10,FALSE)</f>
        <v>0</v>
      </c>
    </row>
    <row r="134" spans="1:20" x14ac:dyDescent="0.25">
      <c r="A134">
        <v>132</v>
      </c>
      <c r="C134" s="46">
        <f>'Annexe 1 bis'!E146</f>
        <v>0</v>
      </c>
      <c r="E134" t="str">
        <f>IFERROR(VLOOKUP($C134,'Annexe 1'!$C$12:$S$79,'Annexe 1'!D$1,FALSE),"-")</f>
        <v>-</v>
      </c>
      <c r="F134" t="str">
        <f>IFERROR(VLOOKUP($C134,'Annexe 1'!$C$12:$S$79,'Annexe 1'!E$1,FALSE),"-")</f>
        <v>-</v>
      </c>
      <c r="G134" t="str">
        <f>IFERROR(VLOOKUP($C134,'Annexe 1'!$C$12:$S$79,'Annexe 1'!F$1,FALSE),"-")</f>
        <v>-</v>
      </c>
      <c r="H134" t="str">
        <f>IFERROR(VLOOKUP($C134,'Annexe 1'!$C$12:$S$79,'Annexe 1'!G$1,FALSE),"-")</f>
        <v>-</v>
      </c>
      <c r="J134" t="s">
        <v>87</v>
      </c>
      <c r="K134" t="s">
        <v>146</v>
      </c>
      <c r="L134" t="str">
        <f>IFERROR(VLOOKUP($C134,'Annexe 1'!$C$12:$J$79,'Annexe 1'!$J$1,FALSE),"")</f>
        <v/>
      </c>
      <c r="M134" s="47">
        <f>VLOOKUP(A134,'Annexe 1 bis'!$A:$J,6,FALSE)</f>
        <v>0</v>
      </c>
      <c r="N134" s="47">
        <f>VLOOKUP(A134,'Annexe 1 bis'!$A:$J,7,FALSE)</f>
        <v>0</v>
      </c>
      <c r="O134">
        <f t="shared" si="2"/>
        <v>1</v>
      </c>
      <c r="P134" s="114">
        <f>VLOOKUP($A134,'Annexe 1 bis'!$A:$J,8,FALSE)</f>
        <v>0</v>
      </c>
      <c r="S134" s="114">
        <f>VLOOKUP($A134,'Annexe 1 bis'!$A:$J,9,FALSE)</f>
        <v>0</v>
      </c>
      <c r="T134" s="114">
        <f>VLOOKUP($A134,'Annexe 1 bis'!$A:$J,10,FALSE)</f>
        <v>0</v>
      </c>
    </row>
    <row r="135" spans="1:20" x14ac:dyDescent="0.25">
      <c r="A135">
        <v>133</v>
      </c>
      <c r="C135" s="46">
        <f>'Annexe 1 bis'!E147</f>
        <v>0</v>
      </c>
      <c r="E135" t="str">
        <f>IFERROR(VLOOKUP($C135,'Annexe 1'!$C$12:$S$79,'Annexe 1'!D$1,FALSE),"-")</f>
        <v>-</v>
      </c>
      <c r="F135" t="str">
        <f>IFERROR(VLOOKUP($C135,'Annexe 1'!$C$12:$S$79,'Annexe 1'!E$1,FALSE),"-")</f>
        <v>-</v>
      </c>
      <c r="G135" t="str">
        <f>IFERROR(VLOOKUP($C135,'Annexe 1'!$C$12:$S$79,'Annexe 1'!F$1,FALSE),"-")</f>
        <v>-</v>
      </c>
      <c r="H135" t="str">
        <f>IFERROR(VLOOKUP($C135,'Annexe 1'!$C$12:$S$79,'Annexe 1'!G$1,FALSE),"-")</f>
        <v>-</v>
      </c>
      <c r="J135" t="s">
        <v>87</v>
      </c>
      <c r="K135" t="s">
        <v>146</v>
      </c>
      <c r="L135" t="str">
        <f>IFERROR(VLOOKUP($C135,'Annexe 1'!$C$12:$J$79,'Annexe 1'!$J$1,FALSE),"")</f>
        <v/>
      </c>
      <c r="M135" s="47">
        <f>VLOOKUP(A135,'Annexe 1 bis'!$A:$J,6,FALSE)</f>
        <v>0</v>
      </c>
      <c r="N135" s="47">
        <f>VLOOKUP(A135,'Annexe 1 bis'!$A:$J,7,FALSE)</f>
        <v>0</v>
      </c>
      <c r="O135">
        <f t="shared" si="2"/>
        <v>1</v>
      </c>
      <c r="P135" s="114">
        <f>VLOOKUP($A135,'Annexe 1 bis'!$A:$J,8,FALSE)</f>
        <v>0</v>
      </c>
      <c r="S135" s="114">
        <f>VLOOKUP($A135,'Annexe 1 bis'!$A:$J,9,FALSE)</f>
        <v>0</v>
      </c>
      <c r="T135" s="114">
        <f>VLOOKUP($A135,'Annexe 1 bis'!$A:$J,10,FALSE)</f>
        <v>0</v>
      </c>
    </row>
    <row r="136" spans="1:20" x14ac:dyDescent="0.25">
      <c r="A136">
        <v>134</v>
      </c>
      <c r="C136" s="46">
        <f>'Annexe 1 bis'!E148</f>
        <v>0</v>
      </c>
      <c r="E136" t="str">
        <f>IFERROR(VLOOKUP($C136,'Annexe 1'!$C$12:$S$79,'Annexe 1'!D$1,FALSE),"-")</f>
        <v>-</v>
      </c>
      <c r="F136" t="str">
        <f>IFERROR(VLOOKUP($C136,'Annexe 1'!$C$12:$S$79,'Annexe 1'!E$1,FALSE),"-")</f>
        <v>-</v>
      </c>
      <c r="G136" t="str">
        <f>IFERROR(VLOOKUP($C136,'Annexe 1'!$C$12:$S$79,'Annexe 1'!F$1,FALSE),"-")</f>
        <v>-</v>
      </c>
      <c r="H136" t="str">
        <f>IFERROR(VLOOKUP($C136,'Annexe 1'!$C$12:$S$79,'Annexe 1'!G$1,FALSE),"-")</f>
        <v>-</v>
      </c>
      <c r="J136" t="s">
        <v>87</v>
      </c>
      <c r="K136" t="s">
        <v>146</v>
      </c>
      <c r="L136" t="str">
        <f>IFERROR(VLOOKUP($C136,'Annexe 1'!$C$12:$J$79,'Annexe 1'!$J$1,FALSE),"")</f>
        <v/>
      </c>
      <c r="M136" s="47">
        <f>VLOOKUP(A136,'Annexe 1 bis'!$A:$J,6,FALSE)</f>
        <v>0</v>
      </c>
      <c r="N136" s="47">
        <f>VLOOKUP(A136,'Annexe 1 bis'!$A:$J,7,FALSE)</f>
        <v>0</v>
      </c>
      <c r="O136">
        <f t="shared" si="2"/>
        <v>1</v>
      </c>
      <c r="P136" s="114">
        <f>VLOOKUP($A136,'Annexe 1 bis'!$A:$J,8,FALSE)</f>
        <v>0</v>
      </c>
      <c r="S136" s="114">
        <f>VLOOKUP($A136,'Annexe 1 bis'!$A:$J,9,FALSE)</f>
        <v>0</v>
      </c>
      <c r="T136" s="114">
        <f>VLOOKUP($A136,'Annexe 1 bis'!$A:$J,10,FALSE)</f>
        <v>0</v>
      </c>
    </row>
    <row r="137" spans="1:20" x14ac:dyDescent="0.25">
      <c r="A137">
        <v>135</v>
      </c>
      <c r="C137" s="46">
        <f>'Annexe 1 bis'!E149</f>
        <v>0</v>
      </c>
      <c r="E137" t="str">
        <f>IFERROR(VLOOKUP($C137,'Annexe 1'!$C$12:$S$79,'Annexe 1'!D$1,FALSE),"-")</f>
        <v>-</v>
      </c>
      <c r="F137" t="str">
        <f>IFERROR(VLOOKUP($C137,'Annexe 1'!$C$12:$S$79,'Annexe 1'!E$1,FALSE),"-")</f>
        <v>-</v>
      </c>
      <c r="G137" t="str">
        <f>IFERROR(VLOOKUP($C137,'Annexe 1'!$C$12:$S$79,'Annexe 1'!F$1,FALSE),"-")</f>
        <v>-</v>
      </c>
      <c r="H137" t="str">
        <f>IFERROR(VLOOKUP($C137,'Annexe 1'!$C$12:$S$79,'Annexe 1'!G$1,FALSE),"-")</f>
        <v>-</v>
      </c>
      <c r="J137" t="s">
        <v>87</v>
      </c>
      <c r="K137" t="s">
        <v>146</v>
      </c>
      <c r="L137" t="str">
        <f>IFERROR(VLOOKUP($C137,'Annexe 1'!$C$12:$J$79,'Annexe 1'!$J$1,FALSE),"")</f>
        <v/>
      </c>
      <c r="M137" s="47">
        <f>VLOOKUP(A137,'Annexe 1 bis'!$A:$J,6,FALSE)</f>
        <v>0</v>
      </c>
      <c r="N137" s="47">
        <f>VLOOKUP(A137,'Annexe 1 bis'!$A:$J,7,FALSE)</f>
        <v>0</v>
      </c>
      <c r="O137">
        <f t="shared" si="2"/>
        <v>1</v>
      </c>
      <c r="P137" s="114">
        <f>VLOOKUP($A137,'Annexe 1 bis'!$A:$J,8,FALSE)</f>
        <v>0</v>
      </c>
      <c r="S137" s="114">
        <f>VLOOKUP($A137,'Annexe 1 bis'!$A:$J,9,FALSE)</f>
        <v>0</v>
      </c>
      <c r="T137" s="114">
        <f>VLOOKUP($A137,'Annexe 1 bis'!$A:$J,10,FALSE)</f>
        <v>0</v>
      </c>
    </row>
    <row r="138" spans="1:20" x14ac:dyDescent="0.25">
      <c r="A138">
        <v>136</v>
      </c>
      <c r="C138" s="46">
        <f>'Annexe 1 bis'!E150</f>
        <v>0</v>
      </c>
      <c r="E138" t="str">
        <f>IFERROR(VLOOKUP($C138,'Annexe 1'!$C$12:$S$79,'Annexe 1'!D$1,FALSE),"-")</f>
        <v>-</v>
      </c>
      <c r="F138" t="str">
        <f>IFERROR(VLOOKUP($C138,'Annexe 1'!$C$12:$S$79,'Annexe 1'!E$1,FALSE),"-")</f>
        <v>-</v>
      </c>
      <c r="G138" t="str">
        <f>IFERROR(VLOOKUP($C138,'Annexe 1'!$C$12:$S$79,'Annexe 1'!F$1,FALSE),"-")</f>
        <v>-</v>
      </c>
      <c r="H138" t="str">
        <f>IFERROR(VLOOKUP($C138,'Annexe 1'!$C$12:$S$79,'Annexe 1'!G$1,FALSE),"-")</f>
        <v>-</v>
      </c>
      <c r="J138" t="s">
        <v>87</v>
      </c>
      <c r="K138" t="s">
        <v>146</v>
      </c>
      <c r="L138" t="str">
        <f>IFERROR(VLOOKUP($C138,'Annexe 1'!$C$12:$J$79,'Annexe 1'!$J$1,FALSE),"")</f>
        <v/>
      </c>
      <c r="M138" s="47">
        <f>VLOOKUP(A138,'Annexe 1 bis'!$A:$J,6,FALSE)</f>
        <v>0</v>
      </c>
      <c r="N138" s="47">
        <f>VLOOKUP(A138,'Annexe 1 bis'!$A:$J,7,FALSE)</f>
        <v>0</v>
      </c>
      <c r="O138">
        <f t="shared" si="2"/>
        <v>1</v>
      </c>
      <c r="P138" s="114">
        <f>VLOOKUP($A138,'Annexe 1 bis'!$A:$J,8,FALSE)</f>
        <v>0</v>
      </c>
      <c r="S138" s="114">
        <f>VLOOKUP($A138,'Annexe 1 bis'!$A:$J,9,FALSE)</f>
        <v>0</v>
      </c>
      <c r="T138" s="114">
        <f>VLOOKUP($A138,'Annexe 1 bis'!$A:$J,10,FALSE)</f>
        <v>0</v>
      </c>
    </row>
    <row r="139" spans="1:20" x14ac:dyDescent="0.25">
      <c r="A139">
        <v>137</v>
      </c>
      <c r="C139" s="46">
        <f>'Annexe 1 bis'!E151</f>
        <v>0</v>
      </c>
      <c r="E139" t="str">
        <f>IFERROR(VLOOKUP($C139,'Annexe 1'!$C$12:$S$79,'Annexe 1'!D$1,FALSE),"-")</f>
        <v>-</v>
      </c>
      <c r="F139" t="str">
        <f>IFERROR(VLOOKUP($C139,'Annexe 1'!$C$12:$S$79,'Annexe 1'!E$1,FALSE),"-")</f>
        <v>-</v>
      </c>
      <c r="G139" t="str">
        <f>IFERROR(VLOOKUP($C139,'Annexe 1'!$C$12:$S$79,'Annexe 1'!F$1,FALSE),"-")</f>
        <v>-</v>
      </c>
      <c r="H139" t="str">
        <f>IFERROR(VLOOKUP($C139,'Annexe 1'!$C$12:$S$79,'Annexe 1'!G$1,FALSE),"-")</f>
        <v>-</v>
      </c>
      <c r="J139" t="s">
        <v>87</v>
      </c>
      <c r="K139" t="s">
        <v>146</v>
      </c>
      <c r="L139" t="str">
        <f>IFERROR(VLOOKUP($C139,'Annexe 1'!$C$12:$J$79,'Annexe 1'!$J$1,FALSE),"")</f>
        <v/>
      </c>
      <c r="M139" s="47">
        <f>VLOOKUP(A139,'Annexe 1 bis'!$A:$J,6,FALSE)</f>
        <v>0</v>
      </c>
      <c r="N139" s="47">
        <f>VLOOKUP(A139,'Annexe 1 bis'!$A:$J,7,FALSE)</f>
        <v>0</v>
      </c>
      <c r="O139">
        <f t="shared" si="2"/>
        <v>1</v>
      </c>
      <c r="P139" s="114">
        <f>VLOOKUP($A139,'Annexe 1 bis'!$A:$J,8,FALSE)</f>
        <v>0</v>
      </c>
      <c r="S139" s="114">
        <f>VLOOKUP($A139,'Annexe 1 bis'!$A:$J,9,FALSE)</f>
        <v>0</v>
      </c>
      <c r="T139" s="114">
        <f>VLOOKUP($A139,'Annexe 1 bis'!$A:$J,10,FALSE)</f>
        <v>0</v>
      </c>
    </row>
    <row r="140" spans="1:20" x14ac:dyDescent="0.25">
      <c r="A140">
        <v>138</v>
      </c>
      <c r="C140" s="46">
        <f>'Annexe 1 bis'!E152</f>
        <v>0</v>
      </c>
      <c r="E140" t="str">
        <f>IFERROR(VLOOKUP($C140,'Annexe 1'!$C$12:$S$79,'Annexe 1'!D$1,FALSE),"-")</f>
        <v>-</v>
      </c>
      <c r="F140" t="str">
        <f>IFERROR(VLOOKUP($C140,'Annexe 1'!$C$12:$S$79,'Annexe 1'!E$1,FALSE),"-")</f>
        <v>-</v>
      </c>
      <c r="G140" t="str">
        <f>IFERROR(VLOOKUP($C140,'Annexe 1'!$C$12:$S$79,'Annexe 1'!F$1,FALSE),"-")</f>
        <v>-</v>
      </c>
      <c r="H140" t="str">
        <f>IFERROR(VLOOKUP($C140,'Annexe 1'!$C$12:$S$79,'Annexe 1'!G$1,FALSE),"-")</f>
        <v>-</v>
      </c>
      <c r="J140" t="s">
        <v>87</v>
      </c>
      <c r="K140" t="s">
        <v>146</v>
      </c>
      <c r="L140" t="str">
        <f>IFERROR(VLOOKUP($C140,'Annexe 1'!$C$12:$J$79,'Annexe 1'!$J$1,FALSE),"")</f>
        <v/>
      </c>
      <c r="M140" s="47">
        <f>VLOOKUP(A140,'Annexe 1 bis'!$A:$J,6,FALSE)</f>
        <v>0</v>
      </c>
      <c r="N140" s="47">
        <f>VLOOKUP(A140,'Annexe 1 bis'!$A:$J,7,FALSE)</f>
        <v>0</v>
      </c>
      <c r="O140">
        <f t="shared" si="2"/>
        <v>1</v>
      </c>
      <c r="P140" s="114">
        <f>VLOOKUP($A140,'Annexe 1 bis'!$A:$J,8,FALSE)</f>
        <v>0</v>
      </c>
      <c r="S140" s="114">
        <f>VLOOKUP($A140,'Annexe 1 bis'!$A:$J,9,FALSE)</f>
        <v>0</v>
      </c>
      <c r="T140" s="114">
        <f>VLOOKUP($A140,'Annexe 1 bis'!$A:$J,10,FALSE)</f>
        <v>0</v>
      </c>
    </row>
    <row r="141" spans="1:20" x14ac:dyDescent="0.25">
      <c r="A141">
        <v>139</v>
      </c>
      <c r="C141" s="46">
        <f>'Annexe 1 bis'!E153</f>
        <v>0</v>
      </c>
      <c r="E141" t="str">
        <f>IFERROR(VLOOKUP($C141,'Annexe 1'!$C$12:$S$79,'Annexe 1'!D$1,FALSE),"-")</f>
        <v>-</v>
      </c>
      <c r="F141" t="str">
        <f>IFERROR(VLOOKUP($C141,'Annexe 1'!$C$12:$S$79,'Annexe 1'!E$1,FALSE),"-")</f>
        <v>-</v>
      </c>
      <c r="G141" t="str">
        <f>IFERROR(VLOOKUP($C141,'Annexe 1'!$C$12:$S$79,'Annexe 1'!F$1,FALSE),"-")</f>
        <v>-</v>
      </c>
      <c r="H141" t="str">
        <f>IFERROR(VLOOKUP($C141,'Annexe 1'!$C$12:$S$79,'Annexe 1'!G$1,FALSE),"-")</f>
        <v>-</v>
      </c>
      <c r="J141" t="s">
        <v>87</v>
      </c>
      <c r="K141" t="s">
        <v>146</v>
      </c>
      <c r="L141" t="str">
        <f>IFERROR(VLOOKUP($C141,'Annexe 1'!$C$12:$J$79,'Annexe 1'!$J$1,FALSE),"")</f>
        <v/>
      </c>
      <c r="M141" s="47">
        <f>VLOOKUP(A141,'Annexe 1 bis'!$A:$J,6,FALSE)</f>
        <v>0</v>
      </c>
      <c r="N141" s="47">
        <f>VLOOKUP(A141,'Annexe 1 bis'!$A:$J,7,FALSE)</f>
        <v>0</v>
      </c>
      <c r="O141">
        <f t="shared" si="2"/>
        <v>1</v>
      </c>
      <c r="P141" s="114">
        <f>VLOOKUP($A141,'Annexe 1 bis'!$A:$J,8,FALSE)</f>
        <v>0</v>
      </c>
      <c r="S141" s="114">
        <f>VLOOKUP($A141,'Annexe 1 bis'!$A:$J,9,FALSE)</f>
        <v>0</v>
      </c>
      <c r="T141" s="114">
        <f>VLOOKUP($A141,'Annexe 1 bis'!$A:$J,10,FALSE)</f>
        <v>0</v>
      </c>
    </row>
    <row r="142" spans="1:20" x14ac:dyDescent="0.25">
      <c r="A142">
        <v>140</v>
      </c>
      <c r="C142" s="46">
        <f>'Annexe 1 bis'!E154</f>
        <v>0</v>
      </c>
      <c r="E142" t="str">
        <f>IFERROR(VLOOKUP($C142,'Annexe 1'!$C$12:$S$79,'Annexe 1'!D$1,FALSE),"-")</f>
        <v>-</v>
      </c>
      <c r="F142" t="str">
        <f>IFERROR(VLOOKUP($C142,'Annexe 1'!$C$12:$S$79,'Annexe 1'!E$1,FALSE),"-")</f>
        <v>-</v>
      </c>
      <c r="G142" t="str">
        <f>IFERROR(VLOOKUP($C142,'Annexe 1'!$C$12:$S$79,'Annexe 1'!F$1,FALSE),"-")</f>
        <v>-</v>
      </c>
      <c r="H142" t="str">
        <f>IFERROR(VLOOKUP($C142,'Annexe 1'!$C$12:$S$79,'Annexe 1'!G$1,FALSE),"-")</f>
        <v>-</v>
      </c>
      <c r="J142" t="s">
        <v>87</v>
      </c>
      <c r="K142" t="s">
        <v>146</v>
      </c>
      <c r="L142" t="str">
        <f>IFERROR(VLOOKUP($C142,'Annexe 1'!$C$12:$J$79,'Annexe 1'!$J$1,FALSE),"")</f>
        <v/>
      </c>
      <c r="M142" s="47">
        <f>VLOOKUP(A142,'Annexe 1 bis'!$A:$J,6,FALSE)</f>
        <v>0</v>
      </c>
      <c r="N142" s="47">
        <f>VLOOKUP(A142,'Annexe 1 bis'!$A:$J,7,FALSE)</f>
        <v>0</v>
      </c>
      <c r="O142">
        <f t="shared" si="2"/>
        <v>1</v>
      </c>
      <c r="P142" s="114">
        <f>VLOOKUP($A142,'Annexe 1 bis'!$A:$J,8,FALSE)</f>
        <v>0</v>
      </c>
      <c r="S142" s="114">
        <f>VLOOKUP($A142,'Annexe 1 bis'!$A:$J,9,FALSE)</f>
        <v>0</v>
      </c>
      <c r="T142" s="114">
        <f>VLOOKUP($A142,'Annexe 1 bis'!$A:$J,10,FALSE)</f>
        <v>0</v>
      </c>
    </row>
    <row r="143" spans="1:20" x14ac:dyDescent="0.25">
      <c r="A143">
        <v>141</v>
      </c>
      <c r="C143" s="46">
        <f>'Annexe 1 bis'!E155</f>
        <v>0</v>
      </c>
      <c r="E143" t="str">
        <f>IFERROR(VLOOKUP($C143,'Annexe 1'!$C$12:$S$79,'Annexe 1'!D$1,FALSE),"-")</f>
        <v>-</v>
      </c>
      <c r="F143" t="str">
        <f>IFERROR(VLOOKUP($C143,'Annexe 1'!$C$12:$S$79,'Annexe 1'!E$1,FALSE),"-")</f>
        <v>-</v>
      </c>
      <c r="G143" t="str">
        <f>IFERROR(VLOOKUP($C143,'Annexe 1'!$C$12:$S$79,'Annexe 1'!F$1,FALSE),"-")</f>
        <v>-</v>
      </c>
      <c r="H143" t="str">
        <f>IFERROR(VLOOKUP($C143,'Annexe 1'!$C$12:$S$79,'Annexe 1'!G$1,FALSE),"-")</f>
        <v>-</v>
      </c>
      <c r="J143" t="s">
        <v>87</v>
      </c>
      <c r="K143" t="s">
        <v>146</v>
      </c>
      <c r="L143" t="str">
        <f>IFERROR(VLOOKUP($C143,'Annexe 1'!$C$12:$J$79,'Annexe 1'!$J$1,FALSE),"")</f>
        <v/>
      </c>
      <c r="M143" s="47">
        <f>VLOOKUP(A143,'Annexe 1 bis'!$A:$J,6,FALSE)</f>
        <v>0</v>
      </c>
      <c r="N143" s="47">
        <f>VLOOKUP(A143,'Annexe 1 bis'!$A:$J,7,FALSE)</f>
        <v>0</v>
      </c>
      <c r="O143">
        <f t="shared" si="2"/>
        <v>1</v>
      </c>
      <c r="P143" s="114">
        <f>VLOOKUP($A143,'Annexe 1 bis'!$A:$J,8,FALSE)</f>
        <v>0</v>
      </c>
      <c r="S143" s="114">
        <f>VLOOKUP($A143,'Annexe 1 bis'!$A:$J,9,FALSE)</f>
        <v>0</v>
      </c>
      <c r="T143" s="114">
        <f>VLOOKUP($A143,'Annexe 1 bis'!$A:$J,10,FALSE)</f>
        <v>0</v>
      </c>
    </row>
    <row r="144" spans="1:20" x14ac:dyDescent="0.25">
      <c r="A144">
        <v>142</v>
      </c>
      <c r="C144" s="46">
        <f>'Annexe 1 bis'!E156</f>
        <v>0</v>
      </c>
      <c r="E144" t="str">
        <f>IFERROR(VLOOKUP($C144,'Annexe 1'!$C$12:$S$79,'Annexe 1'!D$1,FALSE),"-")</f>
        <v>-</v>
      </c>
      <c r="F144" t="str">
        <f>IFERROR(VLOOKUP($C144,'Annexe 1'!$C$12:$S$79,'Annexe 1'!E$1,FALSE),"-")</f>
        <v>-</v>
      </c>
      <c r="G144" t="str">
        <f>IFERROR(VLOOKUP($C144,'Annexe 1'!$C$12:$S$79,'Annexe 1'!F$1,FALSE),"-")</f>
        <v>-</v>
      </c>
      <c r="H144" t="str">
        <f>IFERROR(VLOOKUP($C144,'Annexe 1'!$C$12:$S$79,'Annexe 1'!G$1,FALSE),"-")</f>
        <v>-</v>
      </c>
      <c r="J144" t="s">
        <v>87</v>
      </c>
      <c r="K144" t="s">
        <v>146</v>
      </c>
      <c r="L144" t="str">
        <f>IFERROR(VLOOKUP($C144,'Annexe 1'!$C$12:$J$79,'Annexe 1'!$J$1,FALSE),"")</f>
        <v/>
      </c>
      <c r="M144" s="47">
        <f>VLOOKUP(A144,'Annexe 1 bis'!$A:$J,6,FALSE)</f>
        <v>0</v>
      </c>
      <c r="N144" s="47">
        <f>VLOOKUP(A144,'Annexe 1 bis'!$A:$J,7,FALSE)</f>
        <v>0</v>
      </c>
      <c r="O144">
        <f t="shared" si="2"/>
        <v>1</v>
      </c>
      <c r="P144" s="114">
        <f>VLOOKUP($A144,'Annexe 1 bis'!$A:$J,8,FALSE)</f>
        <v>0</v>
      </c>
      <c r="S144" s="114">
        <f>VLOOKUP($A144,'Annexe 1 bis'!$A:$J,9,FALSE)</f>
        <v>0</v>
      </c>
      <c r="T144" s="114">
        <f>VLOOKUP($A144,'Annexe 1 bis'!$A:$J,10,FALSE)</f>
        <v>0</v>
      </c>
    </row>
    <row r="145" spans="1:20" x14ac:dyDescent="0.25">
      <c r="A145">
        <v>143</v>
      </c>
      <c r="C145" s="46">
        <f>'Annexe 1 bis'!E157</f>
        <v>0</v>
      </c>
      <c r="E145" t="str">
        <f>IFERROR(VLOOKUP($C145,'Annexe 1'!$C$12:$S$79,'Annexe 1'!D$1,FALSE),"-")</f>
        <v>-</v>
      </c>
      <c r="F145" t="str">
        <f>IFERROR(VLOOKUP($C145,'Annexe 1'!$C$12:$S$79,'Annexe 1'!E$1,FALSE),"-")</f>
        <v>-</v>
      </c>
      <c r="G145" t="str">
        <f>IFERROR(VLOOKUP($C145,'Annexe 1'!$C$12:$S$79,'Annexe 1'!F$1,FALSE),"-")</f>
        <v>-</v>
      </c>
      <c r="H145" t="str">
        <f>IFERROR(VLOOKUP($C145,'Annexe 1'!$C$12:$S$79,'Annexe 1'!G$1,FALSE),"-")</f>
        <v>-</v>
      </c>
      <c r="J145" t="s">
        <v>87</v>
      </c>
      <c r="K145" t="s">
        <v>146</v>
      </c>
      <c r="L145" t="str">
        <f>IFERROR(VLOOKUP($C145,'Annexe 1'!$C$12:$J$79,'Annexe 1'!$J$1,FALSE),"")</f>
        <v/>
      </c>
      <c r="M145" s="47">
        <f>VLOOKUP(A145,'Annexe 1 bis'!$A:$J,6,FALSE)</f>
        <v>0</v>
      </c>
      <c r="N145" s="47">
        <f>VLOOKUP(A145,'Annexe 1 bis'!$A:$J,7,FALSE)</f>
        <v>0</v>
      </c>
      <c r="O145">
        <f t="shared" si="2"/>
        <v>1</v>
      </c>
      <c r="P145" s="114">
        <f>VLOOKUP($A145,'Annexe 1 bis'!$A:$J,8,FALSE)</f>
        <v>0</v>
      </c>
      <c r="S145" s="114">
        <f>VLOOKUP($A145,'Annexe 1 bis'!$A:$J,9,FALSE)</f>
        <v>0</v>
      </c>
      <c r="T145" s="114">
        <f>VLOOKUP($A145,'Annexe 1 bis'!$A:$J,10,FALSE)</f>
        <v>0</v>
      </c>
    </row>
    <row r="146" spans="1:20" x14ac:dyDescent="0.25">
      <c r="A146">
        <v>144</v>
      </c>
      <c r="C146" s="46">
        <f>'Annexe 1 bis'!E158</f>
        <v>0</v>
      </c>
      <c r="E146" t="str">
        <f>IFERROR(VLOOKUP($C146,'Annexe 1'!$C$12:$S$79,'Annexe 1'!D$1,FALSE),"-")</f>
        <v>-</v>
      </c>
      <c r="F146" t="str">
        <f>IFERROR(VLOOKUP($C146,'Annexe 1'!$C$12:$S$79,'Annexe 1'!E$1,FALSE),"-")</f>
        <v>-</v>
      </c>
      <c r="G146" t="str">
        <f>IFERROR(VLOOKUP($C146,'Annexe 1'!$C$12:$S$79,'Annexe 1'!F$1,FALSE),"-")</f>
        <v>-</v>
      </c>
      <c r="H146" t="str">
        <f>IFERROR(VLOOKUP($C146,'Annexe 1'!$C$12:$S$79,'Annexe 1'!G$1,FALSE),"-")</f>
        <v>-</v>
      </c>
      <c r="J146" t="s">
        <v>87</v>
      </c>
      <c r="K146" t="s">
        <v>146</v>
      </c>
      <c r="L146" t="str">
        <f>IFERROR(VLOOKUP($C146,'Annexe 1'!$C$12:$J$79,'Annexe 1'!$J$1,FALSE),"")</f>
        <v/>
      </c>
      <c r="M146" s="47">
        <f>VLOOKUP(A146,'Annexe 1 bis'!$A:$J,6,FALSE)</f>
        <v>0</v>
      </c>
      <c r="N146" s="47">
        <f>VLOOKUP(A146,'Annexe 1 bis'!$A:$J,7,FALSE)</f>
        <v>0</v>
      </c>
      <c r="O146">
        <f t="shared" si="2"/>
        <v>1</v>
      </c>
      <c r="P146" s="114">
        <f>VLOOKUP($A146,'Annexe 1 bis'!$A:$J,8,FALSE)</f>
        <v>0</v>
      </c>
      <c r="S146" s="114">
        <f>VLOOKUP($A146,'Annexe 1 bis'!$A:$J,9,FALSE)</f>
        <v>0</v>
      </c>
      <c r="T146" s="114">
        <f>VLOOKUP($A146,'Annexe 1 bis'!$A:$J,10,FALSE)</f>
        <v>0</v>
      </c>
    </row>
    <row r="147" spans="1:20" x14ac:dyDescent="0.25">
      <c r="A147">
        <v>145</v>
      </c>
      <c r="C147" s="46">
        <f>'Annexe 1 bis'!E162</f>
        <v>0</v>
      </c>
      <c r="E147" t="str">
        <f>IFERROR(VLOOKUP($C147,'Annexe 1'!$C$12:$S$79,'Annexe 1'!D$1,FALSE),"-")</f>
        <v>-</v>
      </c>
      <c r="F147" t="str">
        <f>IFERROR(VLOOKUP($C147,'Annexe 1'!$C$12:$S$79,'Annexe 1'!E$1,FALSE),"-")</f>
        <v>-</v>
      </c>
      <c r="G147" t="str">
        <f>IFERROR(VLOOKUP($C147,'Annexe 1'!$C$12:$S$79,'Annexe 1'!F$1,FALSE),"-")</f>
        <v>-</v>
      </c>
      <c r="H147" t="str">
        <f>IFERROR(VLOOKUP($C147,'Annexe 1'!$C$12:$S$79,'Annexe 1'!G$1,FALSE),"-")</f>
        <v>-</v>
      </c>
      <c r="J147" t="s">
        <v>87</v>
      </c>
      <c r="K147" t="s">
        <v>146</v>
      </c>
      <c r="L147" t="str">
        <f>IFERROR(VLOOKUP($C147,'Annexe 1'!$C$12:$J$79,'Annexe 1'!$J$1,FALSE),"")</f>
        <v/>
      </c>
      <c r="M147" s="47">
        <f>VLOOKUP(A147,'Annexe 1 bis'!$A:$J,6,FALSE)</f>
        <v>0</v>
      </c>
      <c r="N147" s="47">
        <f>VLOOKUP(A147,'Annexe 1 bis'!$A:$J,7,FALSE)</f>
        <v>0</v>
      </c>
      <c r="O147">
        <f t="shared" si="2"/>
        <v>1</v>
      </c>
      <c r="P147" s="114">
        <f>VLOOKUP($A147,'Annexe 1 bis'!$A:$J,8,FALSE)</f>
        <v>0</v>
      </c>
      <c r="S147" s="114">
        <f>VLOOKUP($A147,'Annexe 1 bis'!$A:$J,9,FALSE)</f>
        <v>0</v>
      </c>
      <c r="T147" s="114">
        <f>VLOOKUP($A147,'Annexe 1 bis'!$A:$J,10,FALSE)</f>
        <v>0</v>
      </c>
    </row>
    <row r="148" spans="1:20" x14ac:dyDescent="0.25">
      <c r="A148">
        <v>146</v>
      </c>
      <c r="C148" s="46">
        <f>'Annexe 1 bis'!E163</f>
        <v>0</v>
      </c>
      <c r="E148" t="str">
        <f>IFERROR(VLOOKUP($C148,'Annexe 1'!$C$12:$S$79,'Annexe 1'!D$1,FALSE),"-")</f>
        <v>-</v>
      </c>
      <c r="F148" t="str">
        <f>IFERROR(VLOOKUP($C148,'Annexe 1'!$C$12:$S$79,'Annexe 1'!E$1,FALSE),"-")</f>
        <v>-</v>
      </c>
      <c r="G148" t="str">
        <f>IFERROR(VLOOKUP($C148,'Annexe 1'!$C$12:$S$79,'Annexe 1'!F$1,FALSE),"-")</f>
        <v>-</v>
      </c>
      <c r="H148" t="str">
        <f>IFERROR(VLOOKUP($C148,'Annexe 1'!$C$12:$S$79,'Annexe 1'!G$1,FALSE),"-")</f>
        <v>-</v>
      </c>
      <c r="J148" t="s">
        <v>87</v>
      </c>
      <c r="K148" t="s">
        <v>146</v>
      </c>
      <c r="L148" t="str">
        <f>IFERROR(VLOOKUP($C148,'Annexe 1'!$C$12:$J$79,'Annexe 1'!$J$1,FALSE),"")</f>
        <v/>
      </c>
      <c r="M148" s="47">
        <f>VLOOKUP(A148,'Annexe 1 bis'!$A:$J,6,FALSE)</f>
        <v>0</v>
      </c>
      <c r="N148" s="47">
        <f>VLOOKUP(A148,'Annexe 1 bis'!$A:$J,7,FALSE)</f>
        <v>0</v>
      </c>
      <c r="O148">
        <f t="shared" si="2"/>
        <v>1</v>
      </c>
      <c r="P148" s="114">
        <f>VLOOKUP($A148,'Annexe 1 bis'!$A:$J,8,FALSE)</f>
        <v>0</v>
      </c>
      <c r="S148" s="114">
        <f>VLOOKUP($A148,'Annexe 1 bis'!$A:$J,9,FALSE)</f>
        <v>0</v>
      </c>
      <c r="T148" s="114">
        <f>VLOOKUP($A148,'Annexe 1 bis'!$A:$J,10,FALSE)</f>
        <v>0</v>
      </c>
    </row>
    <row r="149" spans="1:20" x14ac:dyDescent="0.25">
      <c r="A149">
        <v>147</v>
      </c>
      <c r="C149" s="46">
        <f>'Annexe 1 bis'!E164</f>
        <v>0</v>
      </c>
      <c r="E149" t="str">
        <f>IFERROR(VLOOKUP($C149,'Annexe 1'!$C$12:$S$79,'Annexe 1'!D$1,FALSE),"-")</f>
        <v>-</v>
      </c>
      <c r="F149" t="str">
        <f>IFERROR(VLOOKUP($C149,'Annexe 1'!$C$12:$S$79,'Annexe 1'!E$1,FALSE),"-")</f>
        <v>-</v>
      </c>
      <c r="G149" t="str">
        <f>IFERROR(VLOOKUP($C149,'Annexe 1'!$C$12:$S$79,'Annexe 1'!F$1,FALSE),"-")</f>
        <v>-</v>
      </c>
      <c r="H149" t="str">
        <f>IFERROR(VLOOKUP($C149,'Annexe 1'!$C$12:$S$79,'Annexe 1'!G$1,FALSE),"-")</f>
        <v>-</v>
      </c>
      <c r="J149" t="s">
        <v>87</v>
      </c>
      <c r="K149" t="s">
        <v>146</v>
      </c>
      <c r="L149" t="str">
        <f>IFERROR(VLOOKUP($C149,'Annexe 1'!$C$12:$J$79,'Annexe 1'!$J$1,FALSE),"")</f>
        <v/>
      </c>
      <c r="M149" s="47">
        <f>VLOOKUP(A149,'Annexe 1 bis'!$A:$J,6,FALSE)</f>
        <v>0</v>
      </c>
      <c r="N149" s="47">
        <f>VLOOKUP(A149,'Annexe 1 bis'!$A:$J,7,FALSE)</f>
        <v>0</v>
      </c>
      <c r="O149">
        <f t="shared" si="2"/>
        <v>1</v>
      </c>
      <c r="P149" s="114">
        <f>VLOOKUP($A149,'Annexe 1 bis'!$A:$J,8,FALSE)</f>
        <v>0</v>
      </c>
      <c r="S149" s="114">
        <f>VLOOKUP($A149,'Annexe 1 bis'!$A:$J,9,FALSE)</f>
        <v>0</v>
      </c>
      <c r="T149" s="114">
        <f>VLOOKUP($A149,'Annexe 1 bis'!$A:$J,10,FALSE)</f>
        <v>0</v>
      </c>
    </row>
    <row r="150" spans="1:20" x14ac:dyDescent="0.25">
      <c r="A150">
        <v>148</v>
      </c>
      <c r="C150" s="46">
        <f>'Annexe 1 bis'!E165</f>
        <v>0</v>
      </c>
      <c r="E150" t="str">
        <f>IFERROR(VLOOKUP($C150,'Annexe 1'!$C$12:$S$79,'Annexe 1'!D$1,FALSE),"-")</f>
        <v>-</v>
      </c>
      <c r="F150" t="str">
        <f>IFERROR(VLOOKUP($C150,'Annexe 1'!$C$12:$S$79,'Annexe 1'!E$1,FALSE),"-")</f>
        <v>-</v>
      </c>
      <c r="G150" t="str">
        <f>IFERROR(VLOOKUP($C150,'Annexe 1'!$C$12:$S$79,'Annexe 1'!F$1,FALSE),"-")</f>
        <v>-</v>
      </c>
      <c r="H150" t="str">
        <f>IFERROR(VLOOKUP($C150,'Annexe 1'!$C$12:$S$79,'Annexe 1'!G$1,FALSE),"-")</f>
        <v>-</v>
      </c>
      <c r="J150" t="s">
        <v>87</v>
      </c>
      <c r="K150" t="s">
        <v>146</v>
      </c>
      <c r="L150" t="str">
        <f>IFERROR(VLOOKUP($C150,'Annexe 1'!$C$12:$J$79,'Annexe 1'!$J$1,FALSE),"")</f>
        <v/>
      </c>
      <c r="M150" s="47">
        <f>VLOOKUP(A150,'Annexe 1 bis'!$A:$J,6,FALSE)</f>
        <v>0</v>
      </c>
      <c r="N150" s="47">
        <f>VLOOKUP(A150,'Annexe 1 bis'!$A:$J,7,FALSE)</f>
        <v>0</v>
      </c>
      <c r="O150">
        <f t="shared" si="2"/>
        <v>1</v>
      </c>
      <c r="P150" s="114">
        <f>VLOOKUP($A150,'Annexe 1 bis'!$A:$J,8,FALSE)</f>
        <v>0</v>
      </c>
      <c r="S150" s="114">
        <f>VLOOKUP($A150,'Annexe 1 bis'!$A:$J,9,FALSE)</f>
        <v>0</v>
      </c>
      <c r="T150" s="114">
        <f>VLOOKUP($A150,'Annexe 1 bis'!$A:$J,10,FALSE)</f>
        <v>0</v>
      </c>
    </row>
    <row r="151" spans="1:20" x14ac:dyDescent="0.25">
      <c r="A151">
        <v>149</v>
      </c>
      <c r="C151" s="46">
        <f>'Annexe 1 bis'!E166</f>
        <v>0</v>
      </c>
      <c r="E151" t="str">
        <f>IFERROR(VLOOKUP($C151,'Annexe 1'!$C$12:$S$79,'Annexe 1'!D$1,FALSE),"-")</f>
        <v>-</v>
      </c>
      <c r="F151" t="str">
        <f>IFERROR(VLOOKUP($C151,'Annexe 1'!$C$12:$S$79,'Annexe 1'!E$1,FALSE),"-")</f>
        <v>-</v>
      </c>
      <c r="G151" t="str">
        <f>IFERROR(VLOOKUP($C151,'Annexe 1'!$C$12:$S$79,'Annexe 1'!F$1,FALSE),"-")</f>
        <v>-</v>
      </c>
      <c r="H151" t="str">
        <f>IFERROR(VLOOKUP($C151,'Annexe 1'!$C$12:$S$79,'Annexe 1'!G$1,FALSE),"-")</f>
        <v>-</v>
      </c>
      <c r="J151" t="s">
        <v>87</v>
      </c>
      <c r="K151" t="s">
        <v>146</v>
      </c>
      <c r="L151" t="str">
        <f>IFERROR(VLOOKUP($C151,'Annexe 1'!$C$12:$J$79,'Annexe 1'!$J$1,FALSE),"")</f>
        <v/>
      </c>
      <c r="M151" s="47">
        <f>VLOOKUP(A151,'Annexe 1 bis'!$A:$J,6,FALSE)</f>
        <v>0</v>
      </c>
      <c r="N151" s="47">
        <f>VLOOKUP(A151,'Annexe 1 bis'!$A:$J,7,FALSE)</f>
        <v>0</v>
      </c>
      <c r="O151">
        <f t="shared" si="2"/>
        <v>1</v>
      </c>
      <c r="P151" s="114">
        <f>VLOOKUP($A151,'Annexe 1 bis'!$A:$J,8,FALSE)</f>
        <v>0</v>
      </c>
      <c r="S151" s="114">
        <f>VLOOKUP($A151,'Annexe 1 bis'!$A:$J,9,FALSE)</f>
        <v>0</v>
      </c>
      <c r="T151" s="114">
        <f>VLOOKUP($A151,'Annexe 1 bis'!$A:$J,10,FALSE)</f>
        <v>0</v>
      </c>
    </row>
    <row r="152" spans="1:20" x14ac:dyDescent="0.25">
      <c r="A152">
        <v>150</v>
      </c>
      <c r="C152" s="46">
        <f>'Annexe 1 bis'!E167</f>
        <v>0</v>
      </c>
      <c r="E152" t="str">
        <f>IFERROR(VLOOKUP($C152,'Annexe 1'!$C$12:$S$79,'Annexe 1'!D$1,FALSE),"-")</f>
        <v>-</v>
      </c>
      <c r="F152" t="str">
        <f>IFERROR(VLOOKUP($C152,'Annexe 1'!$C$12:$S$79,'Annexe 1'!E$1,FALSE),"-")</f>
        <v>-</v>
      </c>
      <c r="G152" t="str">
        <f>IFERROR(VLOOKUP($C152,'Annexe 1'!$C$12:$S$79,'Annexe 1'!F$1,FALSE),"-")</f>
        <v>-</v>
      </c>
      <c r="H152" t="str">
        <f>IFERROR(VLOOKUP($C152,'Annexe 1'!$C$12:$S$79,'Annexe 1'!G$1,FALSE),"-")</f>
        <v>-</v>
      </c>
      <c r="J152" t="s">
        <v>87</v>
      </c>
      <c r="K152" t="s">
        <v>146</v>
      </c>
      <c r="L152" t="str">
        <f>IFERROR(VLOOKUP($C152,'Annexe 1'!$C$12:$J$79,'Annexe 1'!$J$1,FALSE),"")</f>
        <v/>
      </c>
      <c r="M152" s="47">
        <f>VLOOKUP(A152,'Annexe 1 bis'!$A:$J,6,FALSE)</f>
        <v>0</v>
      </c>
      <c r="N152" s="47">
        <f>VLOOKUP(A152,'Annexe 1 bis'!$A:$J,7,FALSE)</f>
        <v>0</v>
      </c>
      <c r="O152">
        <f t="shared" si="2"/>
        <v>1</v>
      </c>
      <c r="P152" s="114">
        <f>VLOOKUP($A152,'Annexe 1 bis'!$A:$J,8,FALSE)</f>
        <v>0</v>
      </c>
      <c r="S152" s="114">
        <f>VLOOKUP($A152,'Annexe 1 bis'!$A:$J,9,FALSE)</f>
        <v>0</v>
      </c>
      <c r="T152" s="114">
        <f>VLOOKUP($A152,'Annexe 1 bis'!$A:$J,10,FALSE)</f>
        <v>0</v>
      </c>
    </row>
    <row r="153" spans="1:20" x14ac:dyDescent="0.25">
      <c r="A153">
        <v>151</v>
      </c>
      <c r="C153" s="46">
        <f>'Annexe 1 bis'!E168</f>
        <v>0</v>
      </c>
      <c r="E153" t="str">
        <f>IFERROR(VLOOKUP($C153,'Annexe 1'!$C$12:$S$79,'Annexe 1'!D$1,FALSE),"-")</f>
        <v>-</v>
      </c>
      <c r="F153" t="str">
        <f>IFERROR(VLOOKUP($C153,'Annexe 1'!$C$12:$S$79,'Annexe 1'!E$1,FALSE),"-")</f>
        <v>-</v>
      </c>
      <c r="G153" t="str">
        <f>IFERROR(VLOOKUP($C153,'Annexe 1'!$C$12:$S$79,'Annexe 1'!F$1,FALSE),"-")</f>
        <v>-</v>
      </c>
      <c r="H153" t="str">
        <f>IFERROR(VLOOKUP($C153,'Annexe 1'!$C$12:$S$79,'Annexe 1'!G$1,FALSE),"-")</f>
        <v>-</v>
      </c>
      <c r="J153" t="s">
        <v>87</v>
      </c>
      <c r="K153" t="s">
        <v>146</v>
      </c>
      <c r="L153" t="str">
        <f>IFERROR(VLOOKUP($C153,'Annexe 1'!$C$12:$J$79,'Annexe 1'!$J$1,FALSE),"")</f>
        <v/>
      </c>
      <c r="M153" s="47">
        <f>VLOOKUP(A153,'Annexe 1 bis'!$A:$J,6,FALSE)</f>
        <v>0</v>
      </c>
      <c r="N153" s="47">
        <f>VLOOKUP(A153,'Annexe 1 bis'!$A:$J,7,FALSE)</f>
        <v>0</v>
      </c>
      <c r="O153">
        <f t="shared" si="2"/>
        <v>1</v>
      </c>
      <c r="P153" s="114">
        <f>VLOOKUP($A153,'Annexe 1 bis'!$A:$J,8,FALSE)</f>
        <v>0</v>
      </c>
      <c r="S153" s="114">
        <f>VLOOKUP($A153,'Annexe 1 bis'!$A:$J,9,FALSE)</f>
        <v>0</v>
      </c>
      <c r="T153" s="114">
        <f>VLOOKUP($A153,'Annexe 1 bis'!$A:$J,10,FALSE)</f>
        <v>0</v>
      </c>
    </row>
    <row r="154" spans="1:20" x14ac:dyDescent="0.25">
      <c r="A154">
        <v>152</v>
      </c>
      <c r="C154" s="46">
        <f>'Annexe 1 bis'!E169</f>
        <v>0</v>
      </c>
      <c r="E154" t="str">
        <f>IFERROR(VLOOKUP($C154,'Annexe 1'!$C$12:$S$79,'Annexe 1'!D$1,FALSE),"-")</f>
        <v>-</v>
      </c>
      <c r="F154" t="str">
        <f>IFERROR(VLOOKUP($C154,'Annexe 1'!$C$12:$S$79,'Annexe 1'!E$1,FALSE),"-")</f>
        <v>-</v>
      </c>
      <c r="G154" t="str">
        <f>IFERROR(VLOOKUP($C154,'Annexe 1'!$C$12:$S$79,'Annexe 1'!F$1,FALSE),"-")</f>
        <v>-</v>
      </c>
      <c r="H154" t="str">
        <f>IFERROR(VLOOKUP($C154,'Annexe 1'!$C$12:$S$79,'Annexe 1'!G$1,FALSE),"-")</f>
        <v>-</v>
      </c>
      <c r="J154" t="s">
        <v>87</v>
      </c>
      <c r="K154" t="s">
        <v>146</v>
      </c>
      <c r="L154" t="str">
        <f>IFERROR(VLOOKUP($C154,'Annexe 1'!$C$12:$J$79,'Annexe 1'!$J$1,FALSE),"")</f>
        <v/>
      </c>
      <c r="M154" s="47">
        <f>VLOOKUP(A154,'Annexe 1 bis'!$A:$J,6,FALSE)</f>
        <v>0</v>
      </c>
      <c r="N154" s="47">
        <f>VLOOKUP(A154,'Annexe 1 bis'!$A:$J,7,FALSE)</f>
        <v>0</v>
      </c>
      <c r="O154">
        <f t="shared" si="2"/>
        <v>1</v>
      </c>
      <c r="P154" s="114">
        <f>VLOOKUP($A154,'Annexe 1 bis'!$A:$J,8,FALSE)</f>
        <v>0</v>
      </c>
      <c r="S154" s="114">
        <f>VLOOKUP($A154,'Annexe 1 bis'!$A:$J,9,FALSE)</f>
        <v>0</v>
      </c>
      <c r="T154" s="114">
        <f>VLOOKUP($A154,'Annexe 1 bis'!$A:$J,10,FALSE)</f>
        <v>0</v>
      </c>
    </row>
    <row r="155" spans="1:20" x14ac:dyDescent="0.25">
      <c r="A155">
        <v>153</v>
      </c>
      <c r="C155" s="46">
        <f>'Annexe 1 bis'!E170</f>
        <v>0</v>
      </c>
      <c r="E155" t="str">
        <f>IFERROR(VLOOKUP($C155,'Annexe 1'!$C$12:$S$79,'Annexe 1'!D$1,FALSE),"-")</f>
        <v>-</v>
      </c>
      <c r="F155" t="str">
        <f>IFERROR(VLOOKUP($C155,'Annexe 1'!$C$12:$S$79,'Annexe 1'!E$1,FALSE),"-")</f>
        <v>-</v>
      </c>
      <c r="G155" t="str">
        <f>IFERROR(VLOOKUP($C155,'Annexe 1'!$C$12:$S$79,'Annexe 1'!F$1,FALSE),"-")</f>
        <v>-</v>
      </c>
      <c r="H155" t="str">
        <f>IFERROR(VLOOKUP($C155,'Annexe 1'!$C$12:$S$79,'Annexe 1'!G$1,FALSE),"-")</f>
        <v>-</v>
      </c>
      <c r="J155" t="s">
        <v>87</v>
      </c>
      <c r="K155" t="s">
        <v>146</v>
      </c>
      <c r="L155" t="str">
        <f>IFERROR(VLOOKUP($C155,'Annexe 1'!$C$12:$J$79,'Annexe 1'!$J$1,FALSE),"")</f>
        <v/>
      </c>
      <c r="M155" s="47">
        <f>VLOOKUP(A155,'Annexe 1 bis'!$A:$J,6,FALSE)</f>
        <v>0</v>
      </c>
      <c r="N155" s="47">
        <f>VLOOKUP(A155,'Annexe 1 bis'!$A:$J,7,FALSE)</f>
        <v>0</v>
      </c>
      <c r="O155">
        <f t="shared" si="2"/>
        <v>1</v>
      </c>
      <c r="P155" s="114">
        <f>VLOOKUP($A155,'Annexe 1 bis'!$A:$J,8,FALSE)</f>
        <v>0</v>
      </c>
      <c r="S155" s="114">
        <f>VLOOKUP($A155,'Annexe 1 bis'!$A:$J,9,FALSE)</f>
        <v>0</v>
      </c>
      <c r="T155" s="114">
        <f>VLOOKUP($A155,'Annexe 1 bis'!$A:$J,10,FALSE)</f>
        <v>0</v>
      </c>
    </row>
    <row r="156" spans="1:20" x14ac:dyDescent="0.25">
      <c r="A156">
        <v>154</v>
      </c>
      <c r="C156" s="46">
        <f>'Annexe 1 bis'!E171</f>
        <v>0</v>
      </c>
      <c r="E156" t="str">
        <f>IFERROR(VLOOKUP($C156,'Annexe 1'!$C$12:$S$79,'Annexe 1'!D$1,FALSE),"-")</f>
        <v>-</v>
      </c>
      <c r="F156" t="str">
        <f>IFERROR(VLOOKUP($C156,'Annexe 1'!$C$12:$S$79,'Annexe 1'!E$1,FALSE),"-")</f>
        <v>-</v>
      </c>
      <c r="G156" t="str">
        <f>IFERROR(VLOOKUP($C156,'Annexe 1'!$C$12:$S$79,'Annexe 1'!F$1,FALSE),"-")</f>
        <v>-</v>
      </c>
      <c r="H156" t="str">
        <f>IFERROR(VLOOKUP($C156,'Annexe 1'!$C$12:$S$79,'Annexe 1'!G$1,FALSE),"-")</f>
        <v>-</v>
      </c>
      <c r="J156" t="s">
        <v>87</v>
      </c>
      <c r="K156" t="s">
        <v>146</v>
      </c>
      <c r="L156" t="str">
        <f>IFERROR(VLOOKUP($C156,'Annexe 1'!$C$12:$J$79,'Annexe 1'!$J$1,FALSE),"")</f>
        <v/>
      </c>
      <c r="M156" s="47">
        <f>VLOOKUP(A156,'Annexe 1 bis'!$A:$J,6,FALSE)</f>
        <v>0</v>
      </c>
      <c r="N156" s="47">
        <f>VLOOKUP(A156,'Annexe 1 bis'!$A:$J,7,FALSE)</f>
        <v>0</v>
      </c>
      <c r="O156">
        <f t="shared" si="2"/>
        <v>1</v>
      </c>
      <c r="P156" s="114">
        <f>VLOOKUP($A156,'Annexe 1 bis'!$A:$J,8,FALSE)</f>
        <v>0</v>
      </c>
      <c r="S156" s="114">
        <f>VLOOKUP($A156,'Annexe 1 bis'!$A:$J,9,FALSE)</f>
        <v>0</v>
      </c>
      <c r="T156" s="114">
        <f>VLOOKUP($A156,'Annexe 1 bis'!$A:$J,10,FALSE)</f>
        <v>0</v>
      </c>
    </row>
    <row r="157" spans="1:20" x14ac:dyDescent="0.25">
      <c r="A157">
        <v>155</v>
      </c>
      <c r="C157" s="46">
        <f>'Annexe 1 bis'!E172</f>
        <v>0</v>
      </c>
      <c r="E157" t="str">
        <f>IFERROR(VLOOKUP($C157,'Annexe 1'!$C$12:$S$79,'Annexe 1'!D$1,FALSE),"-")</f>
        <v>-</v>
      </c>
      <c r="F157" t="str">
        <f>IFERROR(VLOOKUP($C157,'Annexe 1'!$C$12:$S$79,'Annexe 1'!E$1,FALSE),"-")</f>
        <v>-</v>
      </c>
      <c r="G157" t="str">
        <f>IFERROR(VLOOKUP($C157,'Annexe 1'!$C$12:$S$79,'Annexe 1'!F$1,FALSE),"-")</f>
        <v>-</v>
      </c>
      <c r="H157" t="str">
        <f>IFERROR(VLOOKUP($C157,'Annexe 1'!$C$12:$S$79,'Annexe 1'!G$1,FALSE),"-")</f>
        <v>-</v>
      </c>
      <c r="J157" t="s">
        <v>87</v>
      </c>
      <c r="K157" t="s">
        <v>146</v>
      </c>
      <c r="L157" t="str">
        <f>IFERROR(VLOOKUP($C157,'Annexe 1'!$C$12:$J$79,'Annexe 1'!$J$1,FALSE),"")</f>
        <v/>
      </c>
      <c r="M157" s="47">
        <f>VLOOKUP(A157,'Annexe 1 bis'!$A:$J,6,FALSE)</f>
        <v>0</v>
      </c>
      <c r="N157" s="47">
        <f>VLOOKUP(A157,'Annexe 1 bis'!$A:$J,7,FALSE)</f>
        <v>0</v>
      </c>
      <c r="O157">
        <f t="shared" si="2"/>
        <v>1</v>
      </c>
      <c r="P157" s="114">
        <f>VLOOKUP($A157,'Annexe 1 bis'!$A:$J,8,FALSE)</f>
        <v>0</v>
      </c>
      <c r="S157" s="114">
        <f>VLOOKUP($A157,'Annexe 1 bis'!$A:$J,9,FALSE)</f>
        <v>0</v>
      </c>
      <c r="T157" s="114">
        <f>VLOOKUP($A157,'Annexe 1 bis'!$A:$J,10,FALSE)</f>
        <v>0</v>
      </c>
    </row>
    <row r="158" spans="1:20" x14ac:dyDescent="0.25">
      <c r="A158">
        <v>156</v>
      </c>
      <c r="C158" s="46">
        <f>'Annexe 1 bis'!E173</f>
        <v>0</v>
      </c>
      <c r="E158" t="str">
        <f>IFERROR(VLOOKUP($C158,'Annexe 1'!$C$12:$S$79,'Annexe 1'!D$1,FALSE),"-")</f>
        <v>-</v>
      </c>
      <c r="F158" t="str">
        <f>IFERROR(VLOOKUP($C158,'Annexe 1'!$C$12:$S$79,'Annexe 1'!E$1,FALSE),"-")</f>
        <v>-</v>
      </c>
      <c r="G158" t="str">
        <f>IFERROR(VLOOKUP($C158,'Annexe 1'!$C$12:$S$79,'Annexe 1'!F$1,FALSE),"-")</f>
        <v>-</v>
      </c>
      <c r="H158" t="str">
        <f>IFERROR(VLOOKUP($C158,'Annexe 1'!$C$12:$S$79,'Annexe 1'!G$1,FALSE),"-")</f>
        <v>-</v>
      </c>
      <c r="J158" t="s">
        <v>87</v>
      </c>
      <c r="K158" t="s">
        <v>146</v>
      </c>
      <c r="L158" t="str">
        <f>IFERROR(VLOOKUP($C158,'Annexe 1'!$C$12:$J$79,'Annexe 1'!$J$1,FALSE),"")</f>
        <v/>
      </c>
      <c r="M158" s="47">
        <f>VLOOKUP(A158,'Annexe 1 bis'!$A:$J,6,FALSE)</f>
        <v>0</v>
      </c>
      <c r="N158" s="47">
        <f>VLOOKUP(A158,'Annexe 1 bis'!$A:$J,7,FALSE)</f>
        <v>0</v>
      </c>
      <c r="O158">
        <f t="shared" si="2"/>
        <v>1</v>
      </c>
      <c r="P158" s="114">
        <f>VLOOKUP($A158,'Annexe 1 bis'!$A:$J,8,FALSE)</f>
        <v>0</v>
      </c>
      <c r="S158" s="114">
        <f>VLOOKUP($A158,'Annexe 1 bis'!$A:$J,9,FALSE)</f>
        <v>0</v>
      </c>
      <c r="T158" s="114">
        <f>VLOOKUP($A158,'Annexe 1 bis'!$A:$J,10,FALSE)</f>
        <v>0</v>
      </c>
    </row>
    <row r="159" spans="1:20" x14ac:dyDescent="0.25">
      <c r="A159">
        <v>157</v>
      </c>
      <c r="C159" s="46">
        <f>'Annexe 1 bis'!E174</f>
        <v>0</v>
      </c>
      <c r="E159" t="str">
        <f>IFERROR(VLOOKUP($C159,'Annexe 1'!$C$12:$S$79,'Annexe 1'!D$1,FALSE),"-")</f>
        <v>-</v>
      </c>
      <c r="F159" t="str">
        <f>IFERROR(VLOOKUP($C159,'Annexe 1'!$C$12:$S$79,'Annexe 1'!E$1,FALSE),"-")</f>
        <v>-</v>
      </c>
      <c r="G159" t="str">
        <f>IFERROR(VLOOKUP($C159,'Annexe 1'!$C$12:$S$79,'Annexe 1'!F$1,FALSE),"-")</f>
        <v>-</v>
      </c>
      <c r="H159" t="str">
        <f>IFERROR(VLOOKUP($C159,'Annexe 1'!$C$12:$S$79,'Annexe 1'!G$1,FALSE),"-")</f>
        <v>-</v>
      </c>
      <c r="J159" t="s">
        <v>87</v>
      </c>
      <c r="K159" t="s">
        <v>146</v>
      </c>
      <c r="L159" t="str">
        <f>IFERROR(VLOOKUP($C159,'Annexe 1'!$C$12:$J$79,'Annexe 1'!$J$1,FALSE),"")</f>
        <v/>
      </c>
      <c r="M159" s="47">
        <f>VLOOKUP(A159,'Annexe 1 bis'!$A:$J,6,FALSE)</f>
        <v>0</v>
      </c>
      <c r="N159" s="47">
        <f>VLOOKUP(A159,'Annexe 1 bis'!$A:$J,7,FALSE)</f>
        <v>0</v>
      </c>
      <c r="O159">
        <f t="shared" si="2"/>
        <v>1</v>
      </c>
      <c r="P159" s="114">
        <f>VLOOKUP($A159,'Annexe 1 bis'!$A:$J,8,FALSE)</f>
        <v>0</v>
      </c>
      <c r="S159" s="114">
        <f>VLOOKUP($A159,'Annexe 1 bis'!$A:$J,9,FALSE)</f>
        <v>0</v>
      </c>
      <c r="T159" s="114">
        <f>VLOOKUP($A159,'Annexe 1 bis'!$A:$J,10,FALSE)</f>
        <v>0</v>
      </c>
    </row>
    <row r="160" spans="1:20" x14ac:dyDescent="0.25">
      <c r="A160">
        <v>158</v>
      </c>
      <c r="C160" s="46">
        <f>'Annexe 1 bis'!E175</f>
        <v>0</v>
      </c>
      <c r="E160" t="str">
        <f>IFERROR(VLOOKUP($C160,'Annexe 1'!$C$12:$S$79,'Annexe 1'!D$1,FALSE),"-")</f>
        <v>-</v>
      </c>
      <c r="F160" t="str">
        <f>IFERROR(VLOOKUP($C160,'Annexe 1'!$C$12:$S$79,'Annexe 1'!E$1,FALSE),"-")</f>
        <v>-</v>
      </c>
      <c r="G160" t="str">
        <f>IFERROR(VLOOKUP($C160,'Annexe 1'!$C$12:$S$79,'Annexe 1'!F$1,FALSE),"-")</f>
        <v>-</v>
      </c>
      <c r="H160" t="str">
        <f>IFERROR(VLOOKUP($C160,'Annexe 1'!$C$12:$S$79,'Annexe 1'!G$1,FALSE),"-")</f>
        <v>-</v>
      </c>
      <c r="J160" t="s">
        <v>87</v>
      </c>
      <c r="K160" t="s">
        <v>146</v>
      </c>
      <c r="L160" t="str">
        <f>IFERROR(VLOOKUP($C160,'Annexe 1'!$C$12:$J$79,'Annexe 1'!$J$1,FALSE),"")</f>
        <v/>
      </c>
      <c r="M160" s="47">
        <f>VLOOKUP(A160,'Annexe 1 bis'!$A:$J,6,FALSE)</f>
        <v>0</v>
      </c>
      <c r="N160" s="47">
        <f>VLOOKUP(A160,'Annexe 1 bis'!$A:$J,7,FALSE)</f>
        <v>0</v>
      </c>
      <c r="O160">
        <f t="shared" si="2"/>
        <v>1</v>
      </c>
      <c r="P160" s="114">
        <f>VLOOKUP($A160,'Annexe 1 bis'!$A:$J,8,FALSE)</f>
        <v>0</v>
      </c>
      <c r="S160" s="114">
        <f>VLOOKUP($A160,'Annexe 1 bis'!$A:$J,9,FALSE)</f>
        <v>0</v>
      </c>
      <c r="T160" s="114">
        <f>VLOOKUP($A160,'Annexe 1 bis'!$A:$J,10,FALSE)</f>
        <v>0</v>
      </c>
    </row>
    <row r="161" spans="1:20" x14ac:dyDescent="0.25">
      <c r="A161">
        <v>159</v>
      </c>
      <c r="C161" s="46">
        <f>'Annexe 1 bis'!E176</f>
        <v>0</v>
      </c>
      <c r="E161" t="str">
        <f>IFERROR(VLOOKUP($C161,'Annexe 1'!$C$12:$S$79,'Annexe 1'!D$1,FALSE),"-")</f>
        <v>-</v>
      </c>
      <c r="F161" t="str">
        <f>IFERROR(VLOOKUP($C161,'Annexe 1'!$C$12:$S$79,'Annexe 1'!E$1,FALSE),"-")</f>
        <v>-</v>
      </c>
      <c r="G161" t="str">
        <f>IFERROR(VLOOKUP($C161,'Annexe 1'!$C$12:$S$79,'Annexe 1'!F$1,FALSE),"-")</f>
        <v>-</v>
      </c>
      <c r="H161" t="str">
        <f>IFERROR(VLOOKUP($C161,'Annexe 1'!$C$12:$S$79,'Annexe 1'!G$1,FALSE),"-")</f>
        <v>-</v>
      </c>
      <c r="J161" t="s">
        <v>87</v>
      </c>
      <c r="K161" t="s">
        <v>146</v>
      </c>
      <c r="L161" t="str">
        <f>IFERROR(VLOOKUP($C161,'Annexe 1'!$C$12:$J$79,'Annexe 1'!$J$1,FALSE),"")</f>
        <v/>
      </c>
      <c r="M161" s="47">
        <f>VLOOKUP(A161,'Annexe 1 bis'!$A:$J,6,FALSE)</f>
        <v>0</v>
      </c>
      <c r="N161" s="47">
        <f>VLOOKUP(A161,'Annexe 1 bis'!$A:$J,7,FALSE)</f>
        <v>0</v>
      </c>
      <c r="O161">
        <f t="shared" si="2"/>
        <v>1</v>
      </c>
      <c r="P161" s="114">
        <f>VLOOKUP($A161,'Annexe 1 bis'!$A:$J,8,FALSE)</f>
        <v>0</v>
      </c>
      <c r="S161" s="114">
        <f>VLOOKUP($A161,'Annexe 1 bis'!$A:$J,9,FALSE)</f>
        <v>0</v>
      </c>
      <c r="T161" s="114">
        <f>VLOOKUP($A161,'Annexe 1 bis'!$A:$J,10,FALSE)</f>
        <v>0</v>
      </c>
    </row>
    <row r="162" spans="1:20" x14ac:dyDescent="0.25">
      <c r="A162">
        <v>160</v>
      </c>
      <c r="C162" s="46">
        <f>'Annexe 1 bis'!E177</f>
        <v>0</v>
      </c>
      <c r="E162" t="str">
        <f>IFERROR(VLOOKUP($C162,'Annexe 1'!$C$12:$S$79,'Annexe 1'!D$1,FALSE),"-")</f>
        <v>-</v>
      </c>
      <c r="F162" t="str">
        <f>IFERROR(VLOOKUP($C162,'Annexe 1'!$C$12:$S$79,'Annexe 1'!E$1,FALSE),"-")</f>
        <v>-</v>
      </c>
      <c r="G162" t="str">
        <f>IFERROR(VLOOKUP($C162,'Annexe 1'!$C$12:$S$79,'Annexe 1'!F$1,FALSE),"-")</f>
        <v>-</v>
      </c>
      <c r="H162" t="str">
        <f>IFERROR(VLOOKUP($C162,'Annexe 1'!$C$12:$S$79,'Annexe 1'!G$1,FALSE),"-")</f>
        <v>-</v>
      </c>
      <c r="J162" t="s">
        <v>87</v>
      </c>
      <c r="K162" t="s">
        <v>146</v>
      </c>
      <c r="L162" t="str">
        <f>IFERROR(VLOOKUP($C162,'Annexe 1'!$C$12:$J$79,'Annexe 1'!$J$1,FALSE),"")</f>
        <v/>
      </c>
      <c r="M162" s="47">
        <f>VLOOKUP(A162,'Annexe 1 bis'!$A:$J,6,FALSE)</f>
        <v>0</v>
      </c>
      <c r="N162" s="47">
        <f>VLOOKUP(A162,'Annexe 1 bis'!$A:$J,7,FALSE)</f>
        <v>0</v>
      </c>
      <c r="O162">
        <f t="shared" si="2"/>
        <v>1</v>
      </c>
      <c r="P162" s="114">
        <f>VLOOKUP($A162,'Annexe 1 bis'!$A:$J,8,FALSE)</f>
        <v>0</v>
      </c>
      <c r="S162" s="114">
        <f>VLOOKUP($A162,'Annexe 1 bis'!$A:$J,9,FALSE)</f>
        <v>0</v>
      </c>
      <c r="T162" s="114">
        <f>VLOOKUP($A162,'Annexe 1 bis'!$A:$J,10,FALSE)</f>
        <v>0</v>
      </c>
    </row>
    <row r="163" spans="1:20" x14ac:dyDescent="0.25">
      <c r="A163">
        <v>161</v>
      </c>
      <c r="C163" s="46">
        <f>'Annexe 1 bis'!E178</f>
        <v>0</v>
      </c>
      <c r="E163" t="str">
        <f>IFERROR(VLOOKUP($C163,'Annexe 1'!$C$12:$S$79,'Annexe 1'!D$1,FALSE),"-")</f>
        <v>-</v>
      </c>
      <c r="F163" t="str">
        <f>IFERROR(VLOOKUP($C163,'Annexe 1'!$C$12:$S$79,'Annexe 1'!E$1,FALSE),"-")</f>
        <v>-</v>
      </c>
      <c r="G163" t="str">
        <f>IFERROR(VLOOKUP($C163,'Annexe 1'!$C$12:$S$79,'Annexe 1'!F$1,FALSE),"-")</f>
        <v>-</v>
      </c>
      <c r="H163" t="str">
        <f>IFERROR(VLOOKUP($C163,'Annexe 1'!$C$12:$S$79,'Annexe 1'!G$1,FALSE),"-")</f>
        <v>-</v>
      </c>
      <c r="J163" t="s">
        <v>87</v>
      </c>
      <c r="K163" t="s">
        <v>146</v>
      </c>
      <c r="L163" t="str">
        <f>IFERROR(VLOOKUP($C163,'Annexe 1'!$C$12:$J$79,'Annexe 1'!$J$1,FALSE),"")</f>
        <v/>
      </c>
      <c r="M163" s="47">
        <f>VLOOKUP(A163,'Annexe 1 bis'!$A:$J,6,FALSE)</f>
        <v>0</v>
      </c>
      <c r="N163" s="47">
        <f>VLOOKUP(A163,'Annexe 1 bis'!$A:$J,7,FALSE)</f>
        <v>0</v>
      </c>
      <c r="O163">
        <f t="shared" si="2"/>
        <v>1</v>
      </c>
      <c r="P163" s="114">
        <f>VLOOKUP($A163,'Annexe 1 bis'!$A:$J,8,FALSE)</f>
        <v>0</v>
      </c>
      <c r="S163" s="114">
        <f>VLOOKUP($A163,'Annexe 1 bis'!$A:$J,9,FALSE)</f>
        <v>0</v>
      </c>
      <c r="T163" s="114">
        <f>VLOOKUP($A163,'Annexe 1 bis'!$A:$J,10,FALSE)</f>
        <v>0</v>
      </c>
    </row>
    <row r="164" spans="1:20" x14ac:dyDescent="0.25">
      <c r="A164">
        <v>162</v>
      </c>
      <c r="C164" s="46">
        <f>'Annexe 1 bis'!E179</f>
        <v>0</v>
      </c>
      <c r="E164" t="str">
        <f>IFERROR(VLOOKUP($C164,'Annexe 1'!$C$12:$S$79,'Annexe 1'!D$1,FALSE),"-")</f>
        <v>-</v>
      </c>
      <c r="F164" t="str">
        <f>IFERROR(VLOOKUP($C164,'Annexe 1'!$C$12:$S$79,'Annexe 1'!E$1,FALSE),"-")</f>
        <v>-</v>
      </c>
      <c r="G164" t="str">
        <f>IFERROR(VLOOKUP($C164,'Annexe 1'!$C$12:$S$79,'Annexe 1'!F$1,FALSE),"-")</f>
        <v>-</v>
      </c>
      <c r="H164" t="str">
        <f>IFERROR(VLOOKUP($C164,'Annexe 1'!$C$12:$S$79,'Annexe 1'!G$1,FALSE),"-")</f>
        <v>-</v>
      </c>
      <c r="J164" t="s">
        <v>87</v>
      </c>
      <c r="K164" t="s">
        <v>146</v>
      </c>
      <c r="L164" t="str">
        <f>IFERROR(VLOOKUP($C164,'Annexe 1'!$C$12:$J$79,'Annexe 1'!$J$1,FALSE),"")</f>
        <v/>
      </c>
      <c r="M164" s="47">
        <f>VLOOKUP(A164,'Annexe 1 bis'!$A:$J,6,FALSE)</f>
        <v>0</v>
      </c>
      <c r="N164" s="47">
        <f>VLOOKUP(A164,'Annexe 1 bis'!$A:$J,7,FALSE)</f>
        <v>0</v>
      </c>
      <c r="O164">
        <f t="shared" si="2"/>
        <v>1</v>
      </c>
      <c r="P164" s="114">
        <f>VLOOKUP($A164,'Annexe 1 bis'!$A:$J,8,FALSE)</f>
        <v>0</v>
      </c>
      <c r="S164" s="114">
        <f>VLOOKUP($A164,'Annexe 1 bis'!$A:$J,9,FALSE)</f>
        <v>0</v>
      </c>
      <c r="T164" s="114">
        <f>VLOOKUP($A164,'Annexe 1 bis'!$A:$J,10,FALSE)</f>
        <v>0</v>
      </c>
    </row>
    <row r="165" spans="1:20" x14ac:dyDescent="0.25">
      <c r="A165">
        <v>163</v>
      </c>
      <c r="C165" s="46">
        <f>'Annexe 1 bis'!E180</f>
        <v>0</v>
      </c>
      <c r="E165" t="str">
        <f>IFERROR(VLOOKUP($C165,'Annexe 1'!$C$12:$S$79,'Annexe 1'!D$1,FALSE),"-")</f>
        <v>-</v>
      </c>
      <c r="F165" t="str">
        <f>IFERROR(VLOOKUP($C165,'Annexe 1'!$C$12:$S$79,'Annexe 1'!E$1,FALSE),"-")</f>
        <v>-</v>
      </c>
      <c r="G165" t="str">
        <f>IFERROR(VLOOKUP($C165,'Annexe 1'!$C$12:$S$79,'Annexe 1'!F$1,FALSE),"-")</f>
        <v>-</v>
      </c>
      <c r="H165" t="str">
        <f>IFERROR(VLOOKUP($C165,'Annexe 1'!$C$12:$S$79,'Annexe 1'!G$1,FALSE),"-")</f>
        <v>-</v>
      </c>
      <c r="J165" t="s">
        <v>87</v>
      </c>
      <c r="K165" t="s">
        <v>146</v>
      </c>
      <c r="L165" t="str">
        <f>IFERROR(VLOOKUP($C165,'Annexe 1'!$C$12:$J$79,'Annexe 1'!$J$1,FALSE),"")</f>
        <v/>
      </c>
      <c r="M165" s="47">
        <f>VLOOKUP(A165,'Annexe 1 bis'!$A:$J,6,FALSE)</f>
        <v>0</v>
      </c>
      <c r="N165" s="47">
        <f>VLOOKUP(A165,'Annexe 1 bis'!$A:$J,7,FALSE)</f>
        <v>0</v>
      </c>
      <c r="O165">
        <f t="shared" si="2"/>
        <v>1</v>
      </c>
      <c r="P165" s="114">
        <f>VLOOKUP($A165,'Annexe 1 bis'!$A:$J,8,FALSE)</f>
        <v>0</v>
      </c>
      <c r="S165" s="114">
        <f>VLOOKUP($A165,'Annexe 1 bis'!$A:$J,9,FALSE)</f>
        <v>0</v>
      </c>
      <c r="T165" s="114">
        <f>VLOOKUP($A165,'Annexe 1 bis'!$A:$J,10,FALSE)</f>
        <v>0</v>
      </c>
    </row>
    <row r="166" spans="1:20" x14ac:dyDescent="0.25">
      <c r="A166">
        <v>164</v>
      </c>
      <c r="C166" s="46">
        <f>'Annexe 1 bis'!E181</f>
        <v>0</v>
      </c>
      <c r="E166" t="str">
        <f>IFERROR(VLOOKUP($C166,'Annexe 1'!$C$12:$S$79,'Annexe 1'!D$1,FALSE),"-")</f>
        <v>-</v>
      </c>
      <c r="F166" t="str">
        <f>IFERROR(VLOOKUP($C166,'Annexe 1'!$C$12:$S$79,'Annexe 1'!E$1,FALSE),"-")</f>
        <v>-</v>
      </c>
      <c r="G166" t="str">
        <f>IFERROR(VLOOKUP($C166,'Annexe 1'!$C$12:$S$79,'Annexe 1'!F$1,FALSE),"-")</f>
        <v>-</v>
      </c>
      <c r="H166" t="str">
        <f>IFERROR(VLOOKUP($C166,'Annexe 1'!$C$12:$S$79,'Annexe 1'!G$1,FALSE),"-")</f>
        <v>-</v>
      </c>
      <c r="J166" t="s">
        <v>87</v>
      </c>
      <c r="K166" t="s">
        <v>146</v>
      </c>
      <c r="L166" t="str">
        <f>IFERROR(VLOOKUP($C166,'Annexe 1'!$C$12:$J$79,'Annexe 1'!$J$1,FALSE),"")</f>
        <v/>
      </c>
      <c r="M166" s="47">
        <f>VLOOKUP(A166,'Annexe 1 bis'!$A:$J,6,FALSE)</f>
        <v>0</v>
      </c>
      <c r="N166" s="47">
        <f>VLOOKUP(A166,'Annexe 1 bis'!$A:$J,7,FALSE)</f>
        <v>0</v>
      </c>
      <c r="O166">
        <f t="shared" si="2"/>
        <v>1</v>
      </c>
      <c r="P166" s="114">
        <f>VLOOKUP($A166,'Annexe 1 bis'!$A:$J,8,FALSE)</f>
        <v>0</v>
      </c>
      <c r="S166" s="114">
        <f>VLOOKUP($A166,'Annexe 1 bis'!$A:$J,9,FALSE)</f>
        <v>0</v>
      </c>
      <c r="T166" s="114">
        <f>VLOOKUP($A166,'Annexe 1 bis'!$A:$J,10,FALSE)</f>
        <v>0</v>
      </c>
    </row>
    <row r="167" spans="1:20" x14ac:dyDescent="0.25">
      <c r="A167">
        <v>165</v>
      </c>
      <c r="C167" s="46">
        <f>'Annexe 1 bis'!E182</f>
        <v>0</v>
      </c>
      <c r="E167" t="str">
        <f>IFERROR(VLOOKUP($C167,'Annexe 1'!$C$12:$S$79,'Annexe 1'!D$1,FALSE),"-")</f>
        <v>-</v>
      </c>
      <c r="F167" t="str">
        <f>IFERROR(VLOOKUP($C167,'Annexe 1'!$C$12:$S$79,'Annexe 1'!E$1,FALSE),"-")</f>
        <v>-</v>
      </c>
      <c r="G167" t="str">
        <f>IFERROR(VLOOKUP($C167,'Annexe 1'!$C$12:$S$79,'Annexe 1'!F$1,FALSE),"-")</f>
        <v>-</v>
      </c>
      <c r="H167" t="str">
        <f>IFERROR(VLOOKUP($C167,'Annexe 1'!$C$12:$S$79,'Annexe 1'!G$1,FALSE),"-")</f>
        <v>-</v>
      </c>
      <c r="J167" t="s">
        <v>87</v>
      </c>
      <c r="K167" t="s">
        <v>146</v>
      </c>
      <c r="L167" t="str">
        <f>IFERROR(VLOOKUP($C167,'Annexe 1'!$C$12:$J$79,'Annexe 1'!$J$1,FALSE),"")</f>
        <v/>
      </c>
      <c r="M167" s="47">
        <f>VLOOKUP(A167,'Annexe 1 bis'!$A:$J,6,FALSE)</f>
        <v>0</v>
      </c>
      <c r="N167" s="47">
        <f>VLOOKUP(A167,'Annexe 1 bis'!$A:$J,7,FALSE)</f>
        <v>0</v>
      </c>
      <c r="O167">
        <f t="shared" si="2"/>
        <v>1</v>
      </c>
      <c r="P167" s="114">
        <f>VLOOKUP($A167,'Annexe 1 bis'!$A:$J,8,FALSE)</f>
        <v>0</v>
      </c>
      <c r="S167" s="114">
        <f>VLOOKUP($A167,'Annexe 1 bis'!$A:$J,9,FALSE)</f>
        <v>0</v>
      </c>
      <c r="T167" s="114">
        <f>VLOOKUP($A167,'Annexe 1 bis'!$A:$J,10,FALSE)</f>
        <v>0</v>
      </c>
    </row>
    <row r="168" spans="1:20" x14ac:dyDescent="0.25">
      <c r="A168">
        <v>166</v>
      </c>
      <c r="C168" s="46">
        <f>'Annexe 1 bis'!E183</f>
        <v>0</v>
      </c>
      <c r="E168" t="str">
        <f>IFERROR(VLOOKUP($C168,'Annexe 1'!$C$12:$S$79,'Annexe 1'!D$1,FALSE),"-")</f>
        <v>-</v>
      </c>
      <c r="F168" t="str">
        <f>IFERROR(VLOOKUP($C168,'Annexe 1'!$C$12:$S$79,'Annexe 1'!E$1,FALSE),"-")</f>
        <v>-</v>
      </c>
      <c r="G168" t="str">
        <f>IFERROR(VLOOKUP($C168,'Annexe 1'!$C$12:$S$79,'Annexe 1'!F$1,FALSE),"-")</f>
        <v>-</v>
      </c>
      <c r="H168" t="str">
        <f>IFERROR(VLOOKUP($C168,'Annexe 1'!$C$12:$S$79,'Annexe 1'!G$1,FALSE),"-")</f>
        <v>-</v>
      </c>
      <c r="J168" t="s">
        <v>87</v>
      </c>
      <c r="K168" t="s">
        <v>146</v>
      </c>
      <c r="L168" t="str">
        <f>IFERROR(VLOOKUP($C168,'Annexe 1'!$C$12:$J$79,'Annexe 1'!$J$1,FALSE),"")</f>
        <v/>
      </c>
      <c r="M168" s="47">
        <f>VLOOKUP(A168,'Annexe 1 bis'!$A:$J,6,FALSE)</f>
        <v>0</v>
      </c>
      <c r="N168" s="47">
        <f>VLOOKUP(A168,'Annexe 1 bis'!$A:$J,7,FALSE)</f>
        <v>0</v>
      </c>
      <c r="O168">
        <f t="shared" si="2"/>
        <v>1</v>
      </c>
      <c r="P168" s="114">
        <f>VLOOKUP($A168,'Annexe 1 bis'!$A:$J,8,FALSE)</f>
        <v>0</v>
      </c>
      <c r="S168" s="114">
        <f>VLOOKUP($A168,'Annexe 1 bis'!$A:$J,9,FALSE)</f>
        <v>0</v>
      </c>
      <c r="T168" s="114">
        <f>VLOOKUP($A168,'Annexe 1 bis'!$A:$J,10,FALSE)</f>
        <v>0</v>
      </c>
    </row>
    <row r="169" spans="1:20" x14ac:dyDescent="0.25">
      <c r="A169">
        <v>167</v>
      </c>
      <c r="C169" s="46">
        <f>'Annexe 1 bis'!E184</f>
        <v>0</v>
      </c>
      <c r="E169" t="str">
        <f>IFERROR(VLOOKUP($C169,'Annexe 1'!$C$12:$S$79,'Annexe 1'!D$1,FALSE),"-")</f>
        <v>-</v>
      </c>
      <c r="F169" t="str">
        <f>IFERROR(VLOOKUP($C169,'Annexe 1'!$C$12:$S$79,'Annexe 1'!E$1,FALSE),"-")</f>
        <v>-</v>
      </c>
      <c r="G169" t="str">
        <f>IFERROR(VLOOKUP($C169,'Annexe 1'!$C$12:$S$79,'Annexe 1'!F$1,FALSE),"-")</f>
        <v>-</v>
      </c>
      <c r="H169" t="str">
        <f>IFERROR(VLOOKUP($C169,'Annexe 1'!$C$12:$S$79,'Annexe 1'!G$1,FALSE),"-")</f>
        <v>-</v>
      </c>
      <c r="J169" t="s">
        <v>87</v>
      </c>
      <c r="K169" t="s">
        <v>146</v>
      </c>
      <c r="L169" t="str">
        <f>IFERROR(VLOOKUP($C169,'Annexe 1'!$C$12:$J$79,'Annexe 1'!$J$1,FALSE),"")</f>
        <v/>
      </c>
      <c r="M169" s="47">
        <f>VLOOKUP(A169,'Annexe 1 bis'!$A:$J,6,FALSE)</f>
        <v>0</v>
      </c>
      <c r="N169" s="47">
        <f>VLOOKUP(A169,'Annexe 1 bis'!$A:$J,7,FALSE)</f>
        <v>0</v>
      </c>
      <c r="O169">
        <f t="shared" si="2"/>
        <v>1</v>
      </c>
      <c r="P169" s="114">
        <f>VLOOKUP($A169,'Annexe 1 bis'!$A:$J,8,FALSE)</f>
        <v>0</v>
      </c>
      <c r="S169" s="114">
        <f>VLOOKUP($A169,'Annexe 1 bis'!$A:$J,9,FALSE)</f>
        <v>0</v>
      </c>
      <c r="T169" s="114">
        <f>VLOOKUP($A169,'Annexe 1 bis'!$A:$J,10,FALSE)</f>
        <v>0</v>
      </c>
    </row>
    <row r="170" spans="1:20" x14ac:dyDescent="0.25">
      <c r="A170">
        <v>168</v>
      </c>
      <c r="C170" s="46">
        <f>'Annexe 1 bis'!E185</f>
        <v>0</v>
      </c>
      <c r="E170" t="str">
        <f>IFERROR(VLOOKUP($C170,'Annexe 1'!$C$12:$S$79,'Annexe 1'!D$1,FALSE),"-")</f>
        <v>-</v>
      </c>
      <c r="F170" t="str">
        <f>IFERROR(VLOOKUP($C170,'Annexe 1'!$C$12:$S$79,'Annexe 1'!E$1,FALSE),"-")</f>
        <v>-</v>
      </c>
      <c r="G170" t="str">
        <f>IFERROR(VLOOKUP($C170,'Annexe 1'!$C$12:$S$79,'Annexe 1'!F$1,FALSE),"-")</f>
        <v>-</v>
      </c>
      <c r="H170" t="str">
        <f>IFERROR(VLOOKUP($C170,'Annexe 1'!$C$12:$S$79,'Annexe 1'!G$1,FALSE),"-")</f>
        <v>-</v>
      </c>
      <c r="J170" t="s">
        <v>87</v>
      </c>
      <c r="K170" t="s">
        <v>146</v>
      </c>
      <c r="L170" t="str">
        <f>IFERROR(VLOOKUP($C170,'Annexe 1'!$C$12:$J$79,'Annexe 1'!$J$1,FALSE),"")</f>
        <v/>
      </c>
      <c r="M170" s="47">
        <f>VLOOKUP(A170,'Annexe 1 bis'!$A:$J,6,FALSE)</f>
        <v>0</v>
      </c>
      <c r="N170" s="47">
        <f>VLOOKUP(A170,'Annexe 1 bis'!$A:$J,7,FALSE)</f>
        <v>0</v>
      </c>
      <c r="O170">
        <f t="shared" si="2"/>
        <v>1</v>
      </c>
      <c r="P170" s="114">
        <f>VLOOKUP($A170,'Annexe 1 bis'!$A:$J,8,FALSE)</f>
        <v>0</v>
      </c>
      <c r="S170" s="114">
        <f>VLOOKUP($A170,'Annexe 1 bis'!$A:$J,9,FALSE)</f>
        <v>0</v>
      </c>
      <c r="T170" s="114">
        <f>VLOOKUP($A170,'Annexe 1 bis'!$A:$J,10,FALSE)</f>
        <v>0</v>
      </c>
    </row>
    <row r="171" spans="1:20" x14ac:dyDescent="0.25">
      <c r="A171">
        <v>169</v>
      </c>
      <c r="C171" s="46">
        <f>'Annexe 1 bis'!E186</f>
        <v>0</v>
      </c>
      <c r="E171" t="str">
        <f>IFERROR(VLOOKUP($C171,'Annexe 1'!$C$12:$S$79,'Annexe 1'!D$1,FALSE),"-")</f>
        <v>-</v>
      </c>
      <c r="F171" t="str">
        <f>IFERROR(VLOOKUP($C171,'Annexe 1'!$C$12:$S$79,'Annexe 1'!E$1,FALSE),"-")</f>
        <v>-</v>
      </c>
      <c r="G171" t="str">
        <f>IFERROR(VLOOKUP($C171,'Annexe 1'!$C$12:$S$79,'Annexe 1'!F$1,FALSE),"-")</f>
        <v>-</v>
      </c>
      <c r="H171" t="str">
        <f>IFERROR(VLOOKUP($C171,'Annexe 1'!$C$12:$S$79,'Annexe 1'!G$1,FALSE),"-")</f>
        <v>-</v>
      </c>
      <c r="J171" t="s">
        <v>87</v>
      </c>
      <c r="K171" t="s">
        <v>146</v>
      </c>
      <c r="L171" t="str">
        <f>IFERROR(VLOOKUP($C171,'Annexe 1'!$C$12:$J$79,'Annexe 1'!$J$1,FALSE),"")</f>
        <v/>
      </c>
      <c r="M171" s="47">
        <f>VLOOKUP(A171,'Annexe 1 bis'!$A:$J,6,FALSE)</f>
        <v>0</v>
      </c>
      <c r="N171" s="47">
        <f>VLOOKUP(A171,'Annexe 1 bis'!$A:$J,7,FALSE)</f>
        <v>0</v>
      </c>
      <c r="O171">
        <f t="shared" si="2"/>
        <v>1</v>
      </c>
      <c r="P171" s="114">
        <f>VLOOKUP($A171,'Annexe 1 bis'!$A:$J,8,FALSE)</f>
        <v>0</v>
      </c>
      <c r="S171" s="114">
        <f>VLOOKUP($A171,'Annexe 1 bis'!$A:$J,9,FALSE)</f>
        <v>0</v>
      </c>
      <c r="T171" s="114">
        <f>VLOOKUP($A171,'Annexe 1 bis'!$A:$J,10,FALSE)</f>
        <v>0</v>
      </c>
    </row>
    <row r="172" spans="1:20" x14ac:dyDescent="0.25">
      <c r="A172">
        <v>170</v>
      </c>
      <c r="C172" s="46">
        <f>'Annexe 1 bis'!E187</f>
        <v>0</v>
      </c>
      <c r="E172" t="str">
        <f>IFERROR(VLOOKUP($C172,'Annexe 1'!$C$12:$S$79,'Annexe 1'!D$1,FALSE),"-")</f>
        <v>-</v>
      </c>
      <c r="F172" t="str">
        <f>IFERROR(VLOOKUP($C172,'Annexe 1'!$C$12:$S$79,'Annexe 1'!E$1,FALSE),"-")</f>
        <v>-</v>
      </c>
      <c r="G172" t="str">
        <f>IFERROR(VLOOKUP($C172,'Annexe 1'!$C$12:$S$79,'Annexe 1'!F$1,FALSE),"-")</f>
        <v>-</v>
      </c>
      <c r="H172" t="str">
        <f>IFERROR(VLOOKUP($C172,'Annexe 1'!$C$12:$S$79,'Annexe 1'!G$1,FALSE),"-")</f>
        <v>-</v>
      </c>
      <c r="J172" t="s">
        <v>87</v>
      </c>
      <c r="K172" t="s">
        <v>146</v>
      </c>
      <c r="L172" t="str">
        <f>IFERROR(VLOOKUP($C172,'Annexe 1'!$C$12:$J$79,'Annexe 1'!$J$1,FALSE),"")</f>
        <v/>
      </c>
      <c r="M172" s="47">
        <f>VLOOKUP(A172,'Annexe 1 bis'!$A:$J,6,FALSE)</f>
        <v>0</v>
      </c>
      <c r="N172" s="47">
        <f>VLOOKUP(A172,'Annexe 1 bis'!$A:$J,7,FALSE)</f>
        <v>0</v>
      </c>
      <c r="O172">
        <f t="shared" si="2"/>
        <v>1</v>
      </c>
      <c r="P172" s="114">
        <f>VLOOKUP($A172,'Annexe 1 bis'!$A:$J,8,FALSE)</f>
        <v>0</v>
      </c>
      <c r="S172" s="114">
        <f>VLOOKUP($A172,'Annexe 1 bis'!$A:$J,9,FALSE)</f>
        <v>0</v>
      </c>
      <c r="T172" s="114">
        <f>VLOOKUP($A172,'Annexe 1 bis'!$A:$J,10,FALSE)</f>
        <v>0</v>
      </c>
    </row>
    <row r="173" spans="1:20" x14ac:dyDescent="0.25">
      <c r="A173">
        <v>171</v>
      </c>
      <c r="C173" s="46">
        <f>'Annexe 1 bis'!E188</f>
        <v>0</v>
      </c>
      <c r="E173" t="str">
        <f>IFERROR(VLOOKUP($C173,'Annexe 1'!$C$12:$S$79,'Annexe 1'!D$1,FALSE),"-")</f>
        <v>-</v>
      </c>
      <c r="F173" t="str">
        <f>IFERROR(VLOOKUP($C173,'Annexe 1'!$C$12:$S$79,'Annexe 1'!E$1,FALSE),"-")</f>
        <v>-</v>
      </c>
      <c r="G173" t="str">
        <f>IFERROR(VLOOKUP($C173,'Annexe 1'!$C$12:$S$79,'Annexe 1'!F$1,FALSE),"-")</f>
        <v>-</v>
      </c>
      <c r="H173" t="str">
        <f>IFERROR(VLOOKUP($C173,'Annexe 1'!$C$12:$S$79,'Annexe 1'!G$1,FALSE),"-")</f>
        <v>-</v>
      </c>
      <c r="J173" t="s">
        <v>87</v>
      </c>
      <c r="K173" t="s">
        <v>146</v>
      </c>
      <c r="L173" t="str">
        <f>IFERROR(VLOOKUP($C173,'Annexe 1'!$C$12:$J$79,'Annexe 1'!$J$1,FALSE),"")</f>
        <v/>
      </c>
      <c r="M173" s="47">
        <f>VLOOKUP(A173,'Annexe 1 bis'!$A:$J,6,FALSE)</f>
        <v>0</v>
      </c>
      <c r="N173" s="47">
        <f>VLOOKUP(A173,'Annexe 1 bis'!$A:$J,7,FALSE)</f>
        <v>0</v>
      </c>
      <c r="O173">
        <f t="shared" si="2"/>
        <v>1</v>
      </c>
      <c r="P173" s="114">
        <f>VLOOKUP($A173,'Annexe 1 bis'!$A:$J,8,FALSE)</f>
        <v>0</v>
      </c>
      <c r="S173" s="114">
        <f>VLOOKUP($A173,'Annexe 1 bis'!$A:$J,9,FALSE)</f>
        <v>0</v>
      </c>
      <c r="T173" s="114">
        <f>VLOOKUP($A173,'Annexe 1 bis'!$A:$J,10,FALSE)</f>
        <v>0</v>
      </c>
    </row>
    <row r="174" spans="1:20" x14ac:dyDescent="0.25">
      <c r="A174">
        <v>172</v>
      </c>
      <c r="C174" s="46">
        <f>'Annexe 1 bis'!E189</f>
        <v>0</v>
      </c>
      <c r="E174" t="str">
        <f>IFERROR(VLOOKUP($C174,'Annexe 1'!$C$12:$S$79,'Annexe 1'!D$1,FALSE),"-")</f>
        <v>-</v>
      </c>
      <c r="F174" t="str">
        <f>IFERROR(VLOOKUP($C174,'Annexe 1'!$C$12:$S$79,'Annexe 1'!E$1,FALSE),"-")</f>
        <v>-</v>
      </c>
      <c r="G174" t="str">
        <f>IFERROR(VLOOKUP($C174,'Annexe 1'!$C$12:$S$79,'Annexe 1'!F$1,FALSE),"-")</f>
        <v>-</v>
      </c>
      <c r="H174" t="str">
        <f>IFERROR(VLOOKUP($C174,'Annexe 1'!$C$12:$S$79,'Annexe 1'!G$1,FALSE),"-")</f>
        <v>-</v>
      </c>
      <c r="J174" t="s">
        <v>87</v>
      </c>
      <c r="K174" t="s">
        <v>146</v>
      </c>
      <c r="L174" t="str">
        <f>IFERROR(VLOOKUP($C174,'Annexe 1'!$C$12:$J$79,'Annexe 1'!$J$1,FALSE),"")</f>
        <v/>
      </c>
      <c r="M174" s="47">
        <f>VLOOKUP(A174,'Annexe 1 bis'!$A:$J,6,FALSE)</f>
        <v>0</v>
      </c>
      <c r="N174" s="47">
        <f>VLOOKUP(A174,'Annexe 1 bis'!$A:$J,7,FALSE)</f>
        <v>0</v>
      </c>
      <c r="O174">
        <f t="shared" si="2"/>
        <v>1</v>
      </c>
      <c r="P174" s="114">
        <f>VLOOKUP($A174,'Annexe 1 bis'!$A:$J,8,FALSE)</f>
        <v>0</v>
      </c>
      <c r="S174" s="114">
        <f>VLOOKUP($A174,'Annexe 1 bis'!$A:$J,9,FALSE)</f>
        <v>0</v>
      </c>
      <c r="T174" s="114">
        <f>VLOOKUP($A174,'Annexe 1 bis'!$A:$J,10,FALSE)</f>
        <v>0</v>
      </c>
    </row>
    <row r="175" spans="1:20" x14ac:dyDescent="0.25">
      <c r="A175">
        <v>173</v>
      </c>
      <c r="C175" s="46">
        <f>'Annexe 1 bis'!E190</f>
        <v>0</v>
      </c>
      <c r="E175" t="str">
        <f>IFERROR(VLOOKUP($C175,'Annexe 1'!$C$12:$S$79,'Annexe 1'!D$1,FALSE),"-")</f>
        <v>-</v>
      </c>
      <c r="F175" t="str">
        <f>IFERROR(VLOOKUP($C175,'Annexe 1'!$C$12:$S$79,'Annexe 1'!E$1,FALSE),"-")</f>
        <v>-</v>
      </c>
      <c r="G175" t="str">
        <f>IFERROR(VLOOKUP($C175,'Annexe 1'!$C$12:$S$79,'Annexe 1'!F$1,FALSE),"-")</f>
        <v>-</v>
      </c>
      <c r="H175" t="str">
        <f>IFERROR(VLOOKUP($C175,'Annexe 1'!$C$12:$S$79,'Annexe 1'!G$1,FALSE),"-")</f>
        <v>-</v>
      </c>
      <c r="J175" t="s">
        <v>87</v>
      </c>
      <c r="K175" t="s">
        <v>146</v>
      </c>
      <c r="L175" t="str">
        <f>IFERROR(VLOOKUP($C175,'Annexe 1'!$C$12:$J$79,'Annexe 1'!$J$1,FALSE),"")</f>
        <v/>
      </c>
      <c r="M175" s="47">
        <f>VLOOKUP(A175,'Annexe 1 bis'!$A:$J,6,FALSE)</f>
        <v>0</v>
      </c>
      <c r="N175" s="47">
        <f>VLOOKUP(A175,'Annexe 1 bis'!$A:$J,7,FALSE)</f>
        <v>0</v>
      </c>
      <c r="O175">
        <f t="shared" si="2"/>
        <v>1</v>
      </c>
      <c r="P175" s="114">
        <f>VLOOKUP($A175,'Annexe 1 bis'!$A:$J,8,FALSE)</f>
        <v>0</v>
      </c>
      <c r="S175" s="114">
        <f>VLOOKUP($A175,'Annexe 1 bis'!$A:$J,9,FALSE)</f>
        <v>0</v>
      </c>
      <c r="T175" s="114">
        <f>VLOOKUP($A175,'Annexe 1 bis'!$A:$J,10,FALSE)</f>
        <v>0</v>
      </c>
    </row>
    <row r="176" spans="1:20" x14ac:dyDescent="0.25">
      <c r="A176">
        <v>174</v>
      </c>
      <c r="C176" s="46">
        <f>'Annexe 1 bis'!E191</f>
        <v>0</v>
      </c>
      <c r="E176" t="str">
        <f>IFERROR(VLOOKUP($C176,'Annexe 1'!$C$12:$S$79,'Annexe 1'!D$1,FALSE),"-")</f>
        <v>-</v>
      </c>
      <c r="F176" t="str">
        <f>IFERROR(VLOOKUP($C176,'Annexe 1'!$C$12:$S$79,'Annexe 1'!E$1,FALSE),"-")</f>
        <v>-</v>
      </c>
      <c r="G176" t="str">
        <f>IFERROR(VLOOKUP($C176,'Annexe 1'!$C$12:$S$79,'Annexe 1'!F$1,FALSE),"-")</f>
        <v>-</v>
      </c>
      <c r="H176" t="str">
        <f>IFERROR(VLOOKUP($C176,'Annexe 1'!$C$12:$S$79,'Annexe 1'!G$1,FALSE),"-")</f>
        <v>-</v>
      </c>
      <c r="J176" t="s">
        <v>87</v>
      </c>
      <c r="K176" t="s">
        <v>146</v>
      </c>
      <c r="L176" t="str">
        <f>IFERROR(VLOOKUP($C176,'Annexe 1'!$C$12:$J$79,'Annexe 1'!$J$1,FALSE),"")</f>
        <v/>
      </c>
      <c r="M176" s="47">
        <f>VLOOKUP(A176,'Annexe 1 bis'!$A:$J,6,FALSE)</f>
        <v>0</v>
      </c>
      <c r="N176" s="47">
        <f>VLOOKUP(A176,'Annexe 1 bis'!$A:$J,7,FALSE)</f>
        <v>0</v>
      </c>
      <c r="O176">
        <f t="shared" si="2"/>
        <v>1</v>
      </c>
      <c r="P176" s="114">
        <f>VLOOKUP($A176,'Annexe 1 bis'!$A:$J,8,FALSE)</f>
        <v>0</v>
      </c>
      <c r="S176" s="114">
        <f>VLOOKUP($A176,'Annexe 1 bis'!$A:$J,9,FALSE)</f>
        <v>0</v>
      </c>
      <c r="T176" s="114">
        <f>VLOOKUP($A176,'Annexe 1 bis'!$A:$J,10,FALSE)</f>
        <v>0</v>
      </c>
    </row>
    <row r="177" spans="1:20" x14ac:dyDescent="0.25">
      <c r="A177">
        <v>175</v>
      </c>
      <c r="C177" s="46">
        <f>'Annexe 1 bis'!E192</f>
        <v>0</v>
      </c>
      <c r="E177" t="str">
        <f>IFERROR(VLOOKUP($C177,'Annexe 1'!$C$12:$S$79,'Annexe 1'!D$1,FALSE),"-")</f>
        <v>-</v>
      </c>
      <c r="F177" t="str">
        <f>IFERROR(VLOOKUP($C177,'Annexe 1'!$C$12:$S$79,'Annexe 1'!E$1,FALSE),"-")</f>
        <v>-</v>
      </c>
      <c r="G177" t="str">
        <f>IFERROR(VLOOKUP($C177,'Annexe 1'!$C$12:$S$79,'Annexe 1'!F$1,FALSE),"-")</f>
        <v>-</v>
      </c>
      <c r="H177" t="str">
        <f>IFERROR(VLOOKUP($C177,'Annexe 1'!$C$12:$S$79,'Annexe 1'!G$1,FALSE),"-")</f>
        <v>-</v>
      </c>
      <c r="J177" t="s">
        <v>87</v>
      </c>
      <c r="K177" t="s">
        <v>146</v>
      </c>
      <c r="L177" t="str">
        <f>IFERROR(VLOOKUP($C177,'Annexe 1'!$C$12:$J$79,'Annexe 1'!$J$1,FALSE),"")</f>
        <v/>
      </c>
      <c r="M177" s="47">
        <f>VLOOKUP(A177,'Annexe 1 bis'!$A:$J,6,FALSE)</f>
        <v>0</v>
      </c>
      <c r="N177" s="47">
        <f>VLOOKUP(A177,'Annexe 1 bis'!$A:$J,7,FALSE)</f>
        <v>0</v>
      </c>
      <c r="O177">
        <f t="shared" si="2"/>
        <v>1</v>
      </c>
      <c r="P177" s="114">
        <f>VLOOKUP($A177,'Annexe 1 bis'!$A:$J,8,FALSE)</f>
        <v>0</v>
      </c>
      <c r="S177" s="114">
        <f>VLOOKUP($A177,'Annexe 1 bis'!$A:$J,9,FALSE)</f>
        <v>0</v>
      </c>
      <c r="T177" s="114">
        <f>VLOOKUP($A177,'Annexe 1 bis'!$A:$J,10,FALSE)</f>
        <v>0</v>
      </c>
    </row>
    <row r="178" spans="1:20" x14ac:dyDescent="0.25">
      <c r="A178">
        <v>176</v>
      </c>
      <c r="C178" s="46">
        <f>'Annexe 1 bis'!E193</f>
        <v>0</v>
      </c>
      <c r="E178" t="str">
        <f>IFERROR(VLOOKUP($C178,'Annexe 1'!$C$12:$S$79,'Annexe 1'!D$1,FALSE),"-")</f>
        <v>-</v>
      </c>
      <c r="F178" t="str">
        <f>IFERROR(VLOOKUP($C178,'Annexe 1'!$C$12:$S$79,'Annexe 1'!E$1,FALSE),"-")</f>
        <v>-</v>
      </c>
      <c r="G178" t="str">
        <f>IFERROR(VLOOKUP($C178,'Annexe 1'!$C$12:$S$79,'Annexe 1'!F$1,FALSE),"-")</f>
        <v>-</v>
      </c>
      <c r="H178" t="str">
        <f>IFERROR(VLOOKUP($C178,'Annexe 1'!$C$12:$S$79,'Annexe 1'!G$1,FALSE),"-")</f>
        <v>-</v>
      </c>
      <c r="J178" t="s">
        <v>87</v>
      </c>
      <c r="K178" t="s">
        <v>146</v>
      </c>
      <c r="L178" t="str">
        <f>IFERROR(VLOOKUP($C178,'Annexe 1'!$C$12:$J$79,'Annexe 1'!$J$1,FALSE),"")</f>
        <v/>
      </c>
      <c r="M178" s="47">
        <f>VLOOKUP(A178,'Annexe 1 bis'!$A:$J,6,FALSE)</f>
        <v>0</v>
      </c>
      <c r="N178" s="47">
        <f>VLOOKUP(A178,'Annexe 1 bis'!$A:$J,7,FALSE)</f>
        <v>0</v>
      </c>
      <c r="O178">
        <f t="shared" si="2"/>
        <v>1</v>
      </c>
      <c r="P178" s="114">
        <f>VLOOKUP($A178,'Annexe 1 bis'!$A:$J,8,FALSE)</f>
        <v>0</v>
      </c>
      <c r="S178" s="114">
        <f>VLOOKUP($A178,'Annexe 1 bis'!$A:$J,9,FALSE)</f>
        <v>0</v>
      </c>
      <c r="T178" s="114">
        <f>VLOOKUP($A178,'Annexe 1 bis'!$A:$J,10,FALSE)</f>
        <v>0</v>
      </c>
    </row>
    <row r="179" spans="1:20" x14ac:dyDescent="0.25">
      <c r="A179">
        <v>177</v>
      </c>
      <c r="C179" s="46">
        <f>'Annexe 1 bis'!E194</f>
        <v>0</v>
      </c>
      <c r="E179" t="str">
        <f>IFERROR(VLOOKUP($C179,'Annexe 1'!$C$12:$S$79,'Annexe 1'!D$1,FALSE),"-")</f>
        <v>-</v>
      </c>
      <c r="F179" t="str">
        <f>IFERROR(VLOOKUP($C179,'Annexe 1'!$C$12:$S$79,'Annexe 1'!E$1,FALSE),"-")</f>
        <v>-</v>
      </c>
      <c r="G179" t="str">
        <f>IFERROR(VLOOKUP($C179,'Annexe 1'!$C$12:$S$79,'Annexe 1'!F$1,FALSE),"-")</f>
        <v>-</v>
      </c>
      <c r="H179" t="str">
        <f>IFERROR(VLOOKUP($C179,'Annexe 1'!$C$12:$S$79,'Annexe 1'!G$1,FALSE),"-")</f>
        <v>-</v>
      </c>
      <c r="J179" t="s">
        <v>87</v>
      </c>
      <c r="K179" t="s">
        <v>146</v>
      </c>
      <c r="L179" t="str">
        <f>IFERROR(VLOOKUP($C179,'Annexe 1'!$C$12:$J$79,'Annexe 1'!$J$1,FALSE),"")</f>
        <v/>
      </c>
      <c r="M179" s="47">
        <f>VLOOKUP(A179,'Annexe 1 bis'!$A:$J,6,FALSE)</f>
        <v>0</v>
      </c>
      <c r="N179" s="47">
        <f>VLOOKUP(A179,'Annexe 1 bis'!$A:$J,7,FALSE)</f>
        <v>0</v>
      </c>
      <c r="O179">
        <f t="shared" si="2"/>
        <v>1</v>
      </c>
      <c r="P179" s="114">
        <f>VLOOKUP($A179,'Annexe 1 bis'!$A:$J,8,FALSE)</f>
        <v>0</v>
      </c>
      <c r="S179" s="114">
        <f>VLOOKUP($A179,'Annexe 1 bis'!$A:$J,9,FALSE)</f>
        <v>0</v>
      </c>
      <c r="T179" s="114">
        <f>VLOOKUP($A179,'Annexe 1 bis'!$A:$J,10,FALSE)</f>
        <v>0</v>
      </c>
    </row>
    <row r="180" spans="1:20" x14ac:dyDescent="0.25">
      <c r="A180">
        <v>178</v>
      </c>
      <c r="C180" s="46">
        <f>'Annexe 1 bis'!E195</f>
        <v>0</v>
      </c>
      <c r="E180" t="str">
        <f>IFERROR(VLOOKUP($C180,'Annexe 1'!$C$12:$S$79,'Annexe 1'!D$1,FALSE),"-")</f>
        <v>-</v>
      </c>
      <c r="F180" t="str">
        <f>IFERROR(VLOOKUP($C180,'Annexe 1'!$C$12:$S$79,'Annexe 1'!E$1,FALSE),"-")</f>
        <v>-</v>
      </c>
      <c r="G180" t="str">
        <f>IFERROR(VLOOKUP($C180,'Annexe 1'!$C$12:$S$79,'Annexe 1'!F$1,FALSE),"-")</f>
        <v>-</v>
      </c>
      <c r="H180" t="str">
        <f>IFERROR(VLOOKUP($C180,'Annexe 1'!$C$12:$S$79,'Annexe 1'!G$1,FALSE),"-")</f>
        <v>-</v>
      </c>
      <c r="J180" t="s">
        <v>87</v>
      </c>
      <c r="K180" t="s">
        <v>146</v>
      </c>
      <c r="L180" t="str">
        <f>IFERROR(VLOOKUP($C180,'Annexe 1'!$C$12:$J$79,'Annexe 1'!$J$1,FALSE),"")</f>
        <v/>
      </c>
      <c r="M180" s="47">
        <f>VLOOKUP(A180,'Annexe 1 bis'!$A:$J,6,FALSE)</f>
        <v>0</v>
      </c>
      <c r="N180" s="47">
        <f>VLOOKUP(A180,'Annexe 1 bis'!$A:$J,7,FALSE)</f>
        <v>0</v>
      </c>
      <c r="O180">
        <f t="shared" si="2"/>
        <v>1</v>
      </c>
      <c r="P180" s="114">
        <f>VLOOKUP($A180,'Annexe 1 bis'!$A:$J,8,FALSE)</f>
        <v>0</v>
      </c>
      <c r="S180" s="114">
        <f>VLOOKUP($A180,'Annexe 1 bis'!$A:$J,9,FALSE)</f>
        <v>0</v>
      </c>
      <c r="T180" s="114">
        <f>VLOOKUP($A180,'Annexe 1 bis'!$A:$J,10,FALSE)</f>
        <v>0</v>
      </c>
    </row>
    <row r="181" spans="1:20" x14ac:dyDescent="0.25">
      <c r="A181">
        <v>179</v>
      </c>
      <c r="C181" s="46">
        <f>'Annexe 1 bis'!E196</f>
        <v>0</v>
      </c>
      <c r="E181" t="str">
        <f>IFERROR(VLOOKUP($C181,'Annexe 1'!$C$12:$S$79,'Annexe 1'!D$1,FALSE),"-")</f>
        <v>-</v>
      </c>
      <c r="F181" t="str">
        <f>IFERROR(VLOOKUP($C181,'Annexe 1'!$C$12:$S$79,'Annexe 1'!E$1,FALSE),"-")</f>
        <v>-</v>
      </c>
      <c r="G181" t="str">
        <f>IFERROR(VLOOKUP($C181,'Annexe 1'!$C$12:$S$79,'Annexe 1'!F$1,FALSE),"-")</f>
        <v>-</v>
      </c>
      <c r="H181" t="str">
        <f>IFERROR(VLOOKUP($C181,'Annexe 1'!$C$12:$S$79,'Annexe 1'!G$1,FALSE),"-")</f>
        <v>-</v>
      </c>
      <c r="J181" t="s">
        <v>87</v>
      </c>
      <c r="K181" t="s">
        <v>146</v>
      </c>
      <c r="L181" t="str">
        <f>IFERROR(VLOOKUP($C181,'Annexe 1'!$C$12:$J$79,'Annexe 1'!$J$1,FALSE),"")</f>
        <v/>
      </c>
      <c r="M181" s="47">
        <f>VLOOKUP(A181,'Annexe 1 bis'!$A:$J,6,FALSE)</f>
        <v>0</v>
      </c>
      <c r="N181" s="47">
        <f>VLOOKUP(A181,'Annexe 1 bis'!$A:$J,7,FALSE)</f>
        <v>0</v>
      </c>
      <c r="O181">
        <f t="shared" si="2"/>
        <v>1</v>
      </c>
      <c r="P181" s="114">
        <f>VLOOKUP($A181,'Annexe 1 bis'!$A:$J,8,FALSE)</f>
        <v>0</v>
      </c>
      <c r="S181" s="114">
        <f>VLOOKUP($A181,'Annexe 1 bis'!$A:$J,9,FALSE)</f>
        <v>0</v>
      </c>
      <c r="T181" s="114">
        <f>VLOOKUP($A181,'Annexe 1 bis'!$A:$J,10,FALSE)</f>
        <v>0</v>
      </c>
    </row>
    <row r="182" spans="1:20" x14ac:dyDescent="0.25">
      <c r="A182">
        <v>180</v>
      </c>
      <c r="C182" s="46">
        <f>'Annexe 1 bis'!E197</f>
        <v>0</v>
      </c>
      <c r="E182" t="str">
        <f>IFERROR(VLOOKUP($C182,'Annexe 1'!$C$12:$S$79,'Annexe 1'!D$1,FALSE),"-")</f>
        <v>-</v>
      </c>
      <c r="F182" t="str">
        <f>IFERROR(VLOOKUP($C182,'Annexe 1'!$C$12:$S$79,'Annexe 1'!E$1,FALSE),"-")</f>
        <v>-</v>
      </c>
      <c r="G182" t="str">
        <f>IFERROR(VLOOKUP($C182,'Annexe 1'!$C$12:$S$79,'Annexe 1'!F$1,FALSE),"-")</f>
        <v>-</v>
      </c>
      <c r="H182" t="str">
        <f>IFERROR(VLOOKUP($C182,'Annexe 1'!$C$12:$S$79,'Annexe 1'!G$1,FALSE),"-")</f>
        <v>-</v>
      </c>
      <c r="J182" t="s">
        <v>87</v>
      </c>
      <c r="K182" t="s">
        <v>146</v>
      </c>
      <c r="L182" t="str">
        <f>IFERROR(VLOOKUP($C182,'Annexe 1'!$C$12:$J$79,'Annexe 1'!$J$1,FALSE),"")</f>
        <v/>
      </c>
      <c r="M182" s="47">
        <f>VLOOKUP(A182,'Annexe 1 bis'!$A:$J,6,FALSE)</f>
        <v>0</v>
      </c>
      <c r="N182" s="47">
        <f>VLOOKUP(A182,'Annexe 1 bis'!$A:$J,7,FALSE)</f>
        <v>0</v>
      </c>
      <c r="O182">
        <f t="shared" si="2"/>
        <v>1</v>
      </c>
      <c r="P182" s="114">
        <f>VLOOKUP($A182,'Annexe 1 bis'!$A:$J,8,FALSE)</f>
        <v>0</v>
      </c>
      <c r="S182" s="114">
        <f>VLOOKUP($A182,'Annexe 1 bis'!$A:$J,9,FALSE)</f>
        <v>0</v>
      </c>
      <c r="T182" s="114">
        <f>VLOOKUP($A182,'Annexe 1 bis'!$A:$J,10,FALSE)</f>
        <v>0</v>
      </c>
    </row>
    <row r="183" spans="1:20" x14ac:dyDescent="0.25">
      <c r="A183">
        <v>181</v>
      </c>
      <c r="C183" s="46">
        <f>'Annexe 1 bis'!E201</f>
        <v>0</v>
      </c>
      <c r="E183" t="str">
        <f>IFERROR(VLOOKUP($C183,'Annexe 1'!$C$12:$S$79,'Annexe 1'!D$1,FALSE),"-")</f>
        <v>-</v>
      </c>
      <c r="F183" t="str">
        <f>IFERROR(VLOOKUP($C183,'Annexe 1'!$C$12:$S$79,'Annexe 1'!E$1,FALSE),"-")</f>
        <v>-</v>
      </c>
      <c r="G183" t="str">
        <f>IFERROR(VLOOKUP($C183,'Annexe 1'!$C$12:$S$79,'Annexe 1'!F$1,FALSE),"-")</f>
        <v>-</v>
      </c>
      <c r="H183" t="str">
        <f>IFERROR(VLOOKUP($C183,'Annexe 1'!$C$12:$S$79,'Annexe 1'!G$1,FALSE),"-")</f>
        <v>-</v>
      </c>
      <c r="J183" t="s">
        <v>87</v>
      </c>
      <c r="K183" t="s">
        <v>146</v>
      </c>
      <c r="L183" t="str">
        <f>IFERROR(VLOOKUP($C183,'Annexe 1'!$C$12:$J$79,'Annexe 1'!$J$1,FALSE),"")</f>
        <v/>
      </c>
      <c r="M183" s="47">
        <f>VLOOKUP(A183,'Annexe 1 bis'!$A:$J,6,FALSE)</f>
        <v>0</v>
      </c>
      <c r="N183" s="47">
        <f>VLOOKUP(A183,'Annexe 1 bis'!$A:$J,7,FALSE)</f>
        <v>0</v>
      </c>
      <c r="O183">
        <f t="shared" si="2"/>
        <v>1</v>
      </c>
      <c r="P183" s="114">
        <f>VLOOKUP($A183,'Annexe 1 bis'!$A:$J,8,FALSE)</f>
        <v>0</v>
      </c>
      <c r="S183" s="114">
        <f>VLOOKUP($A183,'Annexe 1 bis'!$A:$J,9,FALSE)</f>
        <v>0</v>
      </c>
      <c r="T183" s="114">
        <f>VLOOKUP($A183,'Annexe 1 bis'!$A:$J,10,FALSE)</f>
        <v>0</v>
      </c>
    </row>
    <row r="184" spans="1:20" x14ac:dyDescent="0.25">
      <c r="A184">
        <v>182</v>
      </c>
      <c r="C184" s="46">
        <f>'Annexe 1 bis'!E202</f>
        <v>0</v>
      </c>
      <c r="E184" t="str">
        <f>IFERROR(VLOOKUP($C184,'Annexe 1'!$C$12:$S$79,'Annexe 1'!D$1,FALSE),"-")</f>
        <v>-</v>
      </c>
      <c r="F184" t="str">
        <f>IFERROR(VLOOKUP($C184,'Annexe 1'!$C$12:$S$79,'Annexe 1'!E$1,FALSE),"-")</f>
        <v>-</v>
      </c>
      <c r="G184" t="str">
        <f>IFERROR(VLOOKUP($C184,'Annexe 1'!$C$12:$S$79,'Annexe 1'!F$1,FALSE),"-")</f>
        <v>-</v>
      </c>
      <c r="H184" t="str">
        <f>IFERROR(VLOOKUP($C184,'Annexe 1'!$C$12:$S$79,'Annexe 1'!G$1,FALSE),"-")</f>
        <v>-</v>
      </c>
      <c r="J184" t="s">
        <v>87</v>
      </c>
      <c r="K184" t="s">
        <v>146</v>
      </c>
      <c r="L184" t="str">
        <f>IFERROR(VLOOKUP($C184,'Annexe 1'!$C$12:$J$79,'Annexe 1'!$J$1,FALSE),"")</f>
        <v/>
      </c>
      <c r="M184" s="47">
        <f>VLOOKUP(A184,'Annexe 1 bis'!$A:$J,6,FALSE)</f>
        <v>0</v>
      </c>
      <c r="N184" s="47">
        <f>VLOOKUP(A184,'Annexe 1 bis'!$A:$J,7,FALSE)</f>
        <v>0</v>
      </c>
      <c r="O184">
        <f t="shared" si="2"/>
        <v>1</v>
      </c>
      <c r="P184" s="114">
        <f>VLOOKUP($A184,'Annexe 1 bis'!$A:$J,8,FALSE)</f>
        <v>0</v>
      </c>
      <c r="S184" s="114">
        <f>VLOOKUP($A184,'Annexe 1 bis'!$A:$J,9,FALSE)</f>
        <v>0</v>
      </c>
      <c r="T184" s="114">
        <f>VLOOKUP($A184,'Annexe 1 bis'!$A:$J,10,FALSE)</f>
        <v>0</v>
      </c>
    </row>
    <row r="185" spans="1:20" x14ac:dyDescent="0.25">
      <c r="A185">
        <v>183</v>
      </c>
      <c r="C185" s="46">
        <f>'Annexe 1 bis'!E203</f>
        <v>0</v>
      </c>
      <c r="E185" t="str">
        <f>IFERROR(VLOOKUP($C185,'Annexe 1'!$C$12:$S$79,'Annexe 1'!D$1,FALSE),"-")</f>
        <v>-</v>
      </c>
      <c r="F185" t="str">
        <f>IFERROR(VLOOKUP($C185,'Annexe 1'!$C$12:$S$79,'Annexe 1'!E$1,FALSE),"-")</f>
        <v>-</v>
      </c>
      <c r="G185" t="str">
        <f>IFERROR(VLOOKUP($C185,'Annexe 1'!$C$12:$S$79,'Annexe 1'!F$1,FALSE),"-")</f>
        <v>-</v>
      </c>
      <c r="H185" t="str">
        <f>IFERROR(VLOOKUP($C185,'Annexe 1'!$C$12:$S$79,'Annexe 1'!G$1,FALSE),"-")</f>
        <v>-</v>
      </c>
      <c r="J185" t="s">
        <v>87</v>
      </c>
      <c r="K185" t="s">
        <v>146</v>
      </c>
      <c r="L185" t="str">
        <f>IFERROR(VLOOKUP($C185,'Annexe 1'!$C$12:$J$79,'Annexe 1'!$J$1,FALSE),"")</f>
        <v/>
      </c>
      <c r="M185" s="47">
        <f>VLOOKUP(A185,'Annexe 1 bis'!$A:$J,6,FALSE)</f>
        <v>0</v>
      </c>
      <c r="N185" s="47">
        <f>VLOOKUP(A185,'Annexe 1 bis'!$A:$J,7,FALSE)</f>
        <v>0</v>
      </c>
      <c r="O185">
        <f t="shared" si="2"/>
        <v>1</v>
      </c>
      <c r="P185" s="114">
        <f>VLOOKUP($A185,'Annexe 1 bis'!$A:$J,8,FALSE)</f>
        <v>0</v>
      </c>
      <c r="S185" s="114">
        <f>VLOOKUP($A185,'Annexe 1 bis'!$A:$J,9,FALSE)</f>
        <v>0</v>
      </c>
      <c r="T185" s="114">
        <f>VLOOKUP($A185,'Annexe 1 bis'!$A:$J,10,FALSE)</f>
        <v>0</v>
      </c>
    </row>
    <row r="186" spans="1:20" x14ac:dyDescent="0.25">
      <c r="A186">
        <v>184</v>
      </c>
      <c r="C186" s="46">
        <f>'Annexe 1 bis'!E204</f>
        <v>0</v>
      </c>
      <c r="E186" t="str">
        <f>IFERROR(VLOOKUP($C186,'Annexe 1'!$C$12:$S$79,'Annexe 1'!D$1,FALSE),"-")</f>
        <v>-</v>
      </c>
      <c r="F186" t="str">
        <f>IFERROR(VLOOKUP($C186,'Annexe 1'!$C$12:$S$79,'Annexe 1'!E$1,FALSE),"-")</f>
        <v>-</v>
      </c>
      <c r="G186" t="str">
        <f>IFERROR(VLOOKUP($C186,'Annexe 1'!$C$12:$S$79,'Annexe 1'!F$1,FALSE),"-")</f>
        <v>-</v>
      </c>
      <c r="H186" t="str">
        <f>IFERROR(VLOOKUP($C186,'Annexe 1'!$C$12:$S$79,'Annexe 1'!G$1,FALSE),"-")</f>
        <v>-</v>
      </c>
      <c r="J186" t="s">
        <v>87</v>
      </c>
      <c r="K186" t="s">
        <v>146</v>
      </c>
      <c r="L186" t="str">
        <f>IFERROR(VLOOKUP($C186,'Annexe 1'!$C$12:$J$79,'Annexe 1'!$J$1,FALSE),"")</f>
        <v/>
      </c>
      <c r="M186" s="47">
        <f>VLOOKUP(A186,'Annexe 1 bis'!$A:$J,6,FALSE)</f>
        <v>0</v>
      </c>
      <c r="N186" s="47">
        <f>VLOOKUP(A186,'Annexe 1 bis'!$A:$J,7,FALSE)</f>
        <v>0</v>
      </c>
      <c r="O186">
        <f t="shared" si="2"/>
        <v>1</v>
      </c>
      <c r="P186" s="114">
        <f>VLOOKUP($A186,'Annexe 1 bis'!$A:$J,8,FALSE)</f>
        <v>0</v>
      </c>
      <c r="S186" s="114">
        <f>VLOOKUP($A186,'Annexe 1 bis'!$A:$J,9,FALSE)</f>
        <v>0</v>
      </c>
      <c r="T186" s="114">
        <f>VLOOKUP($A186,'Annexe 1 bis'!$A:$J,10,FALSE)</f>
        <v>0</v>
      </c>
    </row>
    <row r="187" spans="1:20" x14ac:dyDescent="0.25">
      <c r="A187">
        <v>185</v>
      </c>
      <c r="C187" s="46">
        <f>'Annexe 1 bis'!E205</f>
        <v>0</v>
      </c>
      <c r="E187" t="str">
        <f>IFERROR(VLOOKUP($C187,'Annexe 1'!$C$12:$S$79,'Annexe 1'!D$1,FALSE),"-")</f>
        <v>-</v>
      </c>
      <c r="F187" t="str">
        <f>IFERROR(VLOOKUP($C187,'Annexe 1'!$C$12:$S$79,'Annexe 1'!E$1,FALSE),"-")</f>
        <v>-</v>
      </c>
      <c r="G187" t="str">
        <f>IFERROR(VLOOKUP($C187,'Annexe 1'!$C$12:$S$79,'Annexe 1'!F$1,FALSE),"-")</f>
        <v>-</v>
      </c>
      <c r="H187" t="str">
        <f>IFERROR(VLOOKUP($C187,'Annexe 1'!$C$12:$S$79,'Annexe 1'!G$1,FALSE),"-")</f>
        <v>-</v>
      </c>
      <c r="J187" t="s">
        <v>87</v>
      </c>
      <c r="K187" t="s">
        <v>146</v>
      </c>
      <c r="L187" t="str">
        <f>IFERROR(VLOOKUP($C187,'Annexe 1'!$C$12:$J$79,'Annexe 1'!$J$1,FALSE),"")</f>
        <v/>
      </c>
      <c r="M187" s="47">
        <f>VLOOKUP(A187,'Annexe 1 bis'!$A:$J,6,FALSE)</f>
        <v>0</v>
      </c>
      <c r="N187" s="47">
        <f>VLOOKUP(A187,'Annexe 1 bis'!$A:$J,7,FALSE)</f>
        <v>0</v>
      </c>
      <c r="O187">
        <f t="shared" si="2"/>
        <v>1</v>
      </c>
      <c r="P187" s="114">
        <f>VLOOKUP($A187,'Annexe 1 bis'!$A:$J,8,FALSE)</f>
        <v>0</v>
      </c>
      <c r="S187" s="114">
        <f>VLOOKUP($A187,'Annexe 1 bis'!$A:$J,9,FALSE)</f>
        <v>0</v>
      </c>
      <c r="T187" s="114">
        <f>VLOOKUP($A187,'Annexe 1 bis'!$A:$J,10,FALSE)</f>
        <v>0</v>
      </c>
    </row>
    <row r="188" spans="1:20" x14ac:dyDescent="0.25">
      <c r="A188">
        <v>186</v>
      </c>
      <c r="C188" s="46">
        <f>'Annexe 1 bis'!E206</f>
        <v>0</v>
      </c>
      <c r="E188" t="str">
        <f>IFERROR(VLOOKUP($C188,'Annexe 1'!$C$12:$S$79,'Annexe 1'!D$1,FALSE),"-")</f>
        <v>-</v>
      </c>
      <c r="F188" t="str">
        <f>IFERROR(VLOOKUP($C188,'Annexe 1'!$C$12:$S$79,'Annexe 1'!E$1,FALSE),"-")</f>
        <v>-</v>
      </c>
      <c r="G188" t="str">
        <f>IFERROR(VLOOKUP($C188,'Annexe 1'!$C$12:$S$79,'Annexe 1'!F$1,FALSE),"-")</f>
        <v>-</v>
      </c>
      <c r="H188" t="str">
        <f>IFERROR(VLOOKUP($C188,'Annexe 1'!$C$12:$S$79,'Annexe 1'!G$1,FALSE),"-")</f>
        <v>-</v>
      </c>
      <c r="J188" t="s">
        <v>87</v>
      </c>
      <c r="K188" t="s">
        <v>146</v>
      </c>
      <c r="L188" t="str">
        <f>IFERROR(VLOOKUP($C188,'Annexe 1'!$C$12:$J$79,'Annexe 1'!$J$1,FALSE),"")</f>
        <v/>
      </c>
      <c r="M188" s="47">
        <f>VLOOKUP(A188,'Annexe 1 bis'!$A:$J,6,FALSE)</f>
        <v>0</v>
      </c>
      <c r="N188" s="47">
        <f>VLOOKUP(A188,'Annexe 1 bis'!$A:$J,7,FALSE)</f>
        <v>0</v>
      </c>
      <c r="O188">
        <f t="shared" si="2"/>
        <v>1</v>
      </c>
      <c r="P188" s="114">
        <f>VLOOKUP($A188,'Annexe 1 bis'!$A:$J,8,FALSE)</f>
        <v>0</v>
      </c>
      <c r="S188" s="114">
        <f>VLOOKUP($A188,'Annexe 1 bis'!$A:$J,9,FALSE)</f>
        <v>0</v>
      </c>
      <c r="T188" s="114">
        <f>VLOOKUP($A188,'Annexe 1 bis'!$A:$J,10,FALSE)</f>
        <v>0</v>
      </c>
    </row>
    <row r="189" spans="1:20" x14ac:dyDescent="0.25">
      <c r="A189">
        <v>187</v>
      </c>
      <c r="C189" s="46">
        <f>'Annexe 1 bis'!E207</f>
        <v>0</v>
      </c>
      <c r="E189" t="str">
        <f>IFERROR(VLOOKUP($C189,'Annexe 1'!$C$12:$S$79,'Annexe 1'!D$1,FALSE),"-")</f>
        <v>-</v>
      </c>
      <c r="F189" t="str">
        <f>IFERROR(VLOOKUP($C189,'Annexe 1'!$C$12:$S$79,'Annexe 1'!E$1,FALSE),"-")</f>
        <v>-</v>
      </c>
      <c r="G189" t="str">
        <f>IFERROR(VLOOKUP($C189,'Annexe 1'!$C$12:$S$79,'Annexe 1'!F$1,FALSE),"-")</f>
        <v>-</v>
      </c>
      <c r="H189" t="str">
        <f>IFERROR(VLOOKUP($C189,'Annexe 1'!$C$12:$S$79,'Annexe 1'!G$1,FALSE),"-")</f>
        <v>-</v>
      </c>
      <c r="J189" t="s">
        <v>87</v>
      </c>
      <c r="K189" t="s">
        <v>146</v>
      </c>
      <c r="L189" t="str">
        <f>IFERROR(VLOOKUP($C189,'Annexe 1'!$C$12:$J$79,'Annexe 1'!$J$1,FALSE),"")</f>
        <v/>
      </c>
      <c r="M189" s="47">
        <f>VLOOKUP(A189,'Annexe 1 bis'!$A:$J,6,FALSE)</f>
        <v>0</v>
      </c>
      <c r="N189" s="47">
        <f>VLOOKUP(A189,'Annexe 1 bis'!$A:$J,7,FALSE)</f>
        <v>0</v>
      </c>
      <c r="O189">
        <f t="shared" si="2"/>
        <v>1</v>
      </c>
      <c r="P189" s="114">
        <f>VLOOKUP($A189,'Annexe 1 bis'!$A:$J,8,FALSE)</f>
        <v>0</v>
      </c>
      <c r="S189" s="114">
        <f>VLOOKUP($A189,'Annexe 1 bis'!$A:$J,9,FALSE)</f>
        <v>0</v>
      </c>
      <c r="T189" s="114">
        <f>VLOOKUP($A189,'Annexe 1 bis'!$A:$J,10,FALSE)</f>
        <v>0</v>
      </c>
    </row>
    <row r="190" spans="1:20" x14ac:dyDescent="0.25">
      <c r="A190">
        <v>188</v>
      </c>
      <c r="C190" s="46">
        <f>'Annexe 1 bis'!E208</f>
        <v>0</v>
      </c>
      <c r="E190" t="str">
        <f>IFERROR(VLOOKUP($C190,'Annexe 1'!$C$12:$S$79,'Annexe 1'!D$1,FALSE),"-")</f>
        <v>-</v>
      </c>
      <c r="F190" t="str">
        <f>IFERROR(VLOOKUP($C190,'Annexe 1'!$C$12:$S$79,'Annexe 1'!E$1,FALSE),"-")</f>
        <v>-</v>
      </c>
      <c r="G190" t="str">
        <f>IFERROR(VLOOKUP($C190,'Annexe 1'!$C$12:$S$79,'Annexe 1'!F$1,FALSE),"-")</f>
        <v>-</v>
      </c>
      <c r="H190" t="str">
        <f>IFERROR(VLOOKUP($C190,'Annexe 1'!$C$12:$S$79,'Annexe 1'!G$1,FALSE),"-")</f>
        <v>-</v>
      </c>
      <c r="J190" t="s">
        <v>87</v>
      </c>
      <c r="K190" t="s">
        <v>146</v>
      </c>
      <c r="L190" t="str">
        <f>IFERROR(VLOOKUP($C190,'Annexe 1'!$C$12:$J$79,'Annexe 1'!$J$1,FALSE),"")</f>
        <v/>
      </c>
      <c r="M190" s="47">
        <f>VLOOKUP(A190,'Annexe 1 bis'!$A:$J,6,FALSE)</f>
        <v>0</v>
      </c>
      <c r="N190" s="47">
        <f>VLOOKUP(A190,'Annexe 1 bis'!$A:$J,7,FALSE)</f>
        <v>0</v>
      </c>
      <c r="O190">
        <f t="shared" si="2"/>
        <v>1</v>
      </c>
      <c r="P190" s="114">
        <f>VLOOKUP($A190,'Annexe 1 bis'!$A:$J,8,FALSE)</f>
        <v>0</v>
      </c>
      <c r="S190" s="114">
        <f>VLOOKUP($A190,'Annexe 1 bis'!$A:$J,9,FALSE)</f>
        <v>0</v>
      </c>
      <c r="T190" s="114">
        <f>VLOOKUP($A190,'Annexe 1 bis'!$A:$J,10,FALSE)</f>
        <v>0</v>
      </c>
    </row>
    <row r="191" spans="1:20" x14ac:dyDescent="0.25">
      <c r="A191">
        <v>189</v>
      </c>
      <c r="C191" s="46">
        <f>'Annexe 1 bis'!E209</f>
        <v>0</v>
      </c>
      <c r="E191" t="str">
        <f>IFERROR(VLOOKUP($C191,'Annexe 1'!$C$12:$S$79,'Annexe 1'!D$1,FALSE),"-")</f>
        <v>-</v>
      </c>
      <c r="F191" t="str">
        <f>IFERROR(VLOOKUP($C191,'Annexe 1'!$C$12:$S$79,'Annexe 1'!E$1,FALSE),"-")</f>
        <v>-</v>
      </c>
      <c r="G191" t="str">
        <f>IFERROR(VLOOKUP($C191,'Annexe 1'!$C$12:$S$79,'Annexe 1'!F$1,FALSE),"-")</f>
        <v>-</v>
      </c>
      <c r="H191" t="str">
        <f>IFERROR(VLOOKUP($C191,'Annexe 1'!$C$12:$S$79,'Annexe 1'!G$1,FALSE),"-")</f>
        <v>-</v>
      </c>
      <c r="J191" t="s">
        <v>87</v>
      </c>
      <c r="K191" t="s">
        <v>146</v>
      </c>
      <c r="L191" t="str">
        <f>IFERROR(VLOOKUP($C191,'Annexe 1'!$C$12:$J$79,'Annexe 1'!$J$1,FALSE),"")</f>
        <v/>
      </c>
      <c r="M191" s="47">
        <f>VLOOKUP(A191,'Annexe 1 bis'!$A:$J,6,FALSE)</f>
        <v>0</v>
      </c>
      <c r="N191" s="47">
        <f>VLOOKUP(A191,'Annexe 1 bis'!$A:$J,7,FALSE)</f>
        <v>0</v>
      </c>
      <c r="O191">
        <f t="shared" si="2"/>
        <v>1</v>
      </c>
      <c r="P191" s="114">
        <f>VLOOKUP($A191,'Annexe 1 bis'!$A:$J,8,FALSE)</f>
        <v>0</v>
      </c>
      <c r="S191" s="114">
        <f>VLOOKUP($A191,'Annexe 1 bis'!$A:$J,9,FALSE)</f>
        <v>0</v>
      </c>
      <c r="T191" s="114">
        <f>VLOOKUP($A191,'Annexe 1 bis'!$A:$J,10,FALSE)</f>
        <v>0</v>
      </c>
    </row>
    <row r="192" spans="1:20" x14ac:dyDescent="0.25">
      <c r="A192">
        <v>190</v>
      </c>
      <c r="C192" s="46">
        <f>'Annexe 1 bis'!E210</f>
        <v>0</v>
      </c>
      <c r="E192" t="str">
        <f>IFERROR(VLOOKUP($C192,'Annexe 1'!$C$12:$S$79,'Annexe 1'!D$1,FALSE),"-")</f>
        <v>-</v>
      </c>
      <c r="F192" t="str">
        <f>IFERROR(VLOOKUP($C192,'Annexe 1'!$C$12:$S$79,'Annexe 1'!E$1,FALSE),"-")</f>
        <v>-</v>
      </c>
      <c r="G192" t="str">
        <f>IFERROR(VLOOKUP($C192,'Annexe 1'!$C$12:$S$79,'Annexe 1'!F$1,FALSE),"-")</f>
        <v>-</v>
      </c>
      <c r="H192" t="str">
        <f>IFERROR(VLOOKUP($C192,'Annexe 1'!$C$12:$S$79,'Annexe 1'!G$1,FALSE),"-")</f>
        <v>-</v>
      </c>
      <c r="J192" t="s">
        <v>87</v>
      </c>
      <c r="K192" t="s">
        <v>146</v>
      </c>
      <c r="L192" t="str">
        <f>IFERROR(VLOOKUP($C192,'Annexe 1'!$C$12:$J$79,'Annexe 1'!$J$1,FALSE),"")</f>
        <v/>
      </c>
      <c r="M192" s="47">
        <f>VLOOKUP(A192,'Annexe 1 bis'!$A:$J,6,FALSE)</f>
        <v>0</v>
      </c>
      <c r="N192" s="47">
        <f>VLOOKUP(A192,'Annexe 1 bis'!$A:$J,7,FALSE)</f>
        <v>0</v>
      </c>
      <c r="O192">
        <f t="shared" si="2"/>
        <v>1</v>
      </c>
      <c r="P192" s="114">
        <f>VLOOKUP($A192,'Annexe 1 bis'!$A:$J,8,FALSE)</f>
        <v>0</v>
      </c>
      <c r="S192" s="114">
        <f>VLOOKUP($A192,'Annexe 1 bis'!$A:$J,9,FALSE)</f>
        <v>0</v>
      </c>
      <c r="T192" s="114">
        <f>VLOOKUP($A192,'Annexe 1 bis'!$A:$J,10,FALSE)</f>
        <v>0</v>
      </c>
    </row>
    <row r="193" spans="1:20" x14ac:dyDescent="0.25">
      <c r="A193">
        <v>191</v>
      </c>
      <c r="C193" s="46">
        <f>'Annexe 1 bis'!E211</f>
        <v>0</v>
      </c>
      <c r="E193" t="str">
        <f>IFERROR(VLOOKUP($C193,'Annexe 1'!$C$12:$S$79,'Annexe 1'!D$1,FALSE),"-")</f>
        <v>-</v>
      </c>
      <c r="F193" t="str">
        <f>IFERROR(VLOOKUP($C193,'Annexe 1'!$C$12:$S$79,'Annexe 1'!E$1,FALSE),"-")</f>
        <v>-</v>
      </c>
      <c r="G193" t="str">
        <f>IFERROR(VLOOKUP($C193,'Annexe 1'!$C$12:$S$79,'Annexe 1'!F$1,FALSE),"-")</f>
        <v>-</v>
      </c>
      <c r="H193" t="str">
        <f>IFERROR(VLOOKUP($C193,'Annexe 1'!$C$12:$S$79,'Annexe 1'!G$1,FALSE),"-")</f>
        <v>-</v>
      </c>
      <c r="J193" t="s">
        <v>87</v>
      </c>
      <c r="K193" t="s">
        <v>146</v>
      </c>
      <c r="L193" t="str">
        <f>IFERROR(VLOOKUP($C193,'Annexe 1'!$C$12:$J$79,'Annexe 1'!$J$1,FALSE),"")</f>
        <v/>
      </c>
      <c r="M193" s="47">
        <f>VLOOKUP(A193,'Annexe 1 bis'!$A:$J,6,FALSE)</f>
        <v>0</v>
      </c>
      <c r="N193" s="47">
        <f>VLOOKUP(A193,'Annexe 1 bis'!$A:$J,7,FALSE)</f>
        <v>0</v>
      </c>
      <c r="O193">
        <f t="shared" si="2"/>
        <v>1</v>
      </c>
      <c r="P193" s="114">
        <f>VLOOKUP($A193,'Annexe 1 bis'!$A:$J,8,FALSE)</f>
        <v>0</v>
      </c>
      <c r="S193" s="114">
        <f>VLOOKUP($A193,'Annexe 1 bis'!$A:$J,9,FALSE)</f>
        <v>0</v>
      </c>
      <c r="T193" s="114">
        <f>VLOOKUP($A193,'Annexe 1 bis'!$A:$J,10,FALSE)</f>
        <v>0</v>
      </c>
    </row>
    <row r="194" spans="1:20" x14ac:dyDescent="0.25">
      <c r="A194">
        <v>192</v>
      </c>
      <c r="C194" s="46">
        <f>'Annexe 1 bis'!E212</f>
        <v>0</v>
      </c>
      <c r="E194" t="str">
        <f>IFERROR(VLOOKUP($C194,'Annexe 1'!$C$12:$S$79,'Annexe 1'!D$1,FALSE),"-")</f>
        <v>-</v>
      </c>
      <c r="F194" t="str">
        <f>IFERROR(VLOOKUP($C194,'Annexe 1'!$C$12:$S$79,'Annexe 1'!E$1,FALSE),"-")</f>
        <v>-</v>
      </c>
      <c r="G194" t="str">
        <f>IFERROR(VLOOKUP($C194,'Annexe 1'!$C$12:$S$79,'Annexe 1'!F$1,FALSE),"-")</f>
        <v>-</v>
      </c>
      <c r="H194" t="str">
        <f>IFERROR(VLOOKUP($C194,'Annexe 1'!$C$12:$S$79,'Annexe 1'!G$1,FALSE),"-")</f>
        <v>-</v>
      </c>
      <c r="J194" t="s">
        <v>87</v>
      </c>
      <c r="K194" t="s">
        <v>146</v>
      </c>
      <c r="L194" t="str">
        <f>IFERROR(VLOOKUP($C194,'Annexe 1'!$C$12:$J$79,'Annexe 1'!$J$1,FALSE),"")</f>
        <v/>
      </c>
      <c r="M194" s="47">
        <f>VLOOKUP(A194,'Annexe 1 bis'!$A:$J,6,FALSE)</f>
        <v>0</v>
      </c>
      <c r="N194" s="47">
        <f>VLOOKUP(A194,'Annexe 1 bis'!$A:$J,7,FALSE)</f>
        <v>0</v>
      </c>
      <c r="O194">
        <f t="shared" si="2"/>
        <v>1</v>
      </c>
      <c r="P194" s="114">
        <f>VLOOKUP($A194,'Annexe 1 bis'!$A:$J,8,FALSE)</f>
        <v>0</v>
      </c>
      <c r="S194" s="114">
        <f>VLOOKUP($A194,'Annexe 1 bis'!$A:$J,9,FALSE)</f>
        <v>0</v>
      </c>
      <c r="T194" s="114">
        <f>VLOOKUP($A194,'Annexe 1 bis'!$A:$J,10,FALSE)</f>
        <v>0</v>
      </c>
    </row>
    <row r="195" spans="1:20" x14ac:dyDescent="0.25">
      <c r="A195">
        <v>193</v>
      </c>
      <c r="C195" s="46">
        <f>'Annexe 1 bis'!E213</f>
        <v>0</v>
      </c>
      <c r="E195" t="str">
        <f>IFERROR(VLOOKUP($C195,'Annexe 1'!$C$12:$S$79,'Annexe 1'!D$1,FALSE),"-")</f>
        <v>-</v>
      </c>
      <c r="F195" t="str">
        <f>IFERROR(VLOOKUP($C195,'Annexe 1'!$C$12:$S$79,'Annexe 1'!E$1,FALSE),"-")</f>
        <v>-</v>
      </c>
      <c r="G195" t="str">
        <f>IFERROR(VLOOKUP($C195,'Annexe 1'!$C$12:$S$79,'Annexe 1'!F$1,FALSE),"-")</f>
        <v>-</v>
      </c>
      <c r="H195" t="str">
        <f>IFERROR(VLOOKUP($C195,'Annexe 1'!$C$12:$S$79,'Annexe 1'!G$1,FALSE),"-")</f>
        <v>-</v>
      </c>
      <c r="J195" t="s">
        <v>87</v>
      </c>
      <c r="K195" t="s">
        <v>146</v>
      </c>
      <c r="L195" t="str">
        <f>IFERROR(VLOOKUP($C195,'Annexe 1'!$C$12:$J$79,'Annexe 1'!$J$1,FALSE),"")</f>
        <v/>
      </c>
      <c r="M195" s="47">
        <f>VLOOKUP(A195,'Annexe 1 bis'!$A:$J,6,FALSE)</f>
        <v>0</v>
      </c>
      <c r="N195" s="47">
        <f>VLOOKUP(A195,'Annexe 1 bis'!$A:$J,7,FALSE)</f>
        <v>0</v>
      </c>
      <c r="O195">
        <f t="shared" si="2"/>
        <v>1</v>
      </c>
      <c r="P195" s="114">
        <f>VLOOKUP($A195,'Annexe 1 bis'!$A:$J,8,FALSE)</f>
        <v>0</v>
      </c>
      <c r="S195" s="114">
        <f>VLOOKUP($A195,'Annexe 1 bis'!$A:$J,9,FALSE)</f>
        <v>0</v>
      </c>
      <c r="T195" s="114">
        <f>VLOOKUP($A195,'Annexe 1 bis'!$A:$J,10,FALSE)</f>
        <v>0</v>
      </c>
    </row>
    <row r="196" spans="1:20" x14ac:dyDescent="0.25">
      <c r="A196">
        <v>194</v>
      </c>
      <c r="C196" s="46">
        <f>'Annexe 1 bis'!E214</f>
        <v>0</v>
      </c>
      <c r="E196" t="str">
        <f>IFERROR(VLOOKUP($C196,'Annexe 1'!$C$12:$S$79,'Annexe 1'!D$1,FALSE),"-")</f>
        <v>-</v>
      </c>
      <c r="F196" t="str">
        <f>IFERROR(VLOOKUP($C196,'Annexe 1'!$C$12:$S$79,'Annexe 1'!E$1,FALSE),"-")</f>
        <v>-</v>
      </c>
      <c r="G196" t="str">
        <f>IFERROR(VLOOKUP($C196,'Annexe 1'!$C$12:$S$79,'Annexe 1'!F$1,FALSE),"-")</f>
        <v>-</v>
      </c>
      <c r="H196" t="str">
        <f>IFERROR(VLOOKUP($C196,'Annexe 1'!$C$12:$S$79,'Annexe 1'!G$1,FALSE),"-")</f>
        <v>-</v>
      </c>
      <c r="J196" t="s">
        <v>87</v>
      </c>
      <c r="K196" t="s">
        <v>146</v>
      </c>
      <c r="L196" t="str">
        <f>IFERROR(VLOOKUP($C196,'Annexe 1'!$C$12:$J$79,'Annexe 1'!$J$1,FALSE),"")</f>
        <v/>
      </c>
      <c r="M196" s="47">
        <f>VLOOKUP(A196,'Annexe 1 bis'!$A:$J,6,FALSE)</f>
        <v>0</v>
      </c>
      <c r="N196" s="47">
        <f>VLOOKUP(A196,'Annexe 1 bis'!$A:$J,7,FALSE)</f>
        <v>0</v>
      </c>
      <c r="O196">
        <f t="shared" ref="O196:O218" si="3">N196-M196+1</f>
        <v>1</v>
      </c>
      <c r="P196" s="114">
        <f>VLOOKUP($A196,'Annexe 1 bis'!$A:$J,8,FALSE)</f>
        <v>0</v>
      </c>
      <c r="S196" s="114">
        <f>VLOOKUP($A196,'Annexe 1 bis'!$A:$J,9,FALSE)</f>
        <v>0</v>
      </c>
      <c r="T196" s="114">
        <f>VLOOKUP($A196,'Annexe 1 bis'!$A:$J,10,FALSE)</f>
        <v>0</v>
      </c>
    </row>
    <row r="197" spans="1:20" x14ac:dyDescent="0.25">
      <c r="A197">
        <v>195</v>
      </c>
      <c r="C197" s="46">
        <f>'Annexe 1 bis'!E215</f>
        <v>0</v>
      </c>
      <c r="E197" t="str">
        <f>IFERROR(VLOOKUP($C197,'Annexe 1'!$C$12:$S$79,'Annexe 1'!D$1,FALSE),"-")</f>
        <v>-</v>
      </c>
      <c r="F197" t="str">
        <f>IFERROR(VLOOKUP($C197,'Annexe 1'!$C$12:$S$79,'Annexe 1'!E$1,FALSE),"-")</f>
        <v>-</v>
      </c>
      <c r="G197" t="str">
        <f>IFERROR(VLOOKUP($C197,'Annexe 1'!$C$12:$S$79,'Annexe 1'!F$1,FALSE),"-")</f>
        <v>-</v>
      </c>
      <c r="H197" t="str">
        <f>IFERROR(VLOOKUP($C197,'Annexe 1'!$C$12:$S$79,'Annexe 1'!G$1,FALSE),"-")</f>
        <v>-</v>
      </c>
      <c r="J197" t="s">
        <v>87</v>
      </c>
      <c r="K197" t="s">
        <v>146</v>
      </c>
      <c r="L197" t="str">
        <f>IFERROR(VLOOKUP($C197,'Annexe 1'!$C$12:$J$79,'Annexe 1'!$J$1,FALSE),"")</f>
        <v/>
      </c>
      <c r="M197" s="47">
        <f>VLOOKUP(A197,'Annexe 1 bis'!$A:$J,6,FALSE)</f>
        <v>0</v>
      </c>
      <c r="N197" s="47">
        <f>VLOOKUP(A197,'Annexe 1 bis'!$A:$J,7,FALSE)</f>
        <v>0</v>
      </c>
      <c r="O197">
        <f t="shared" si="3"/>
        <v>1</v>
      </c>
      <c r="P197" s="114">
        <f>VLOOKUP($A197,'Annexe 1 bis'!$A:$J,8,FALSE)</f>
        <v>0</v>
      </c>
      <c r="S197" s="114">
        <f>VLOOKUP($A197,'Annexe 1 bis'!$A:$J,9,FALSE)</f>
        <v>0</v>
      </c>
      <c r="T197" s="114">
        <f>VLOOKUP($A197,'Annexe 1 bis'!$A:$J,10,FALSE)</f>
        <v>0</v>
      </c>
    </row>
    <row r="198" spans="1:20" x14ac:dyDescent="0.25">
      <c r="A198">
        <v>196</v>
      </c>
      <c r="C198" s="46">
        <f>'Annexe 1 bis'!E216</f>
        <v>0</v>
      </c>
      <c r="E198" t="str">
        <f>IFERROR(VLOOKUP($C198,'Annexe 1'!$C$12:$S$79,'Annexe 1'!D$1,FALSE),"-")</f>
        <v>-</v>
      </c>
      <c r="F198" t="str">
        <f>IFERROR(VLOOKUP($C198,'Annexe 1'!$C$12:$S$79,'Annexe 1'!E$1,FALSE),"-")</f>
        <v>-</v>
      </c>
      <c r="G198" t="str">
        <f>IFERROR(VLOOKUP($C198,'Annexe 1'!$C$12:$S$79,'Annexe 1'!F$1,FALSE),"-")</f>
        <v>-</v>
      </c>
      <c r="H198" t="str">
        <f>IFERROR(VLOOKUP($C198,'Annexe 1'!$C$12:$S$79,'Annexe 1'!G$1,FALSE),"-")</f>
        <v>-</v>
      </c>
      <c r="J198" t="s">
        <v>87</v>
      </c>
      <c r="K198" t="s">
        <v>146</v>
      </c>
      <c r="L198" t="str">
        <f>IFERROR(VLOOKUP($C198,'Annexe 1'!$C$12:$J$79,'Annexe 1'!$J$1,FALSE),"")</f>
        <v/>
      </c>
      <c r="M198" s="47">
        <f>VLOOKUP(A198,'Annexe 1 bis'!$A:$J,6,FALSE)</f>
        <v>0</v>
      </c>
      <c r="N198" s="47">
        <f>VLOOKUP(A198,'Annexe 1 bis'!$A:$J,7,FALSE)</f>
        <v>0</v>
      </c>
      <c r="O198">
        <f t="shared" si="3"/>
        <v>1</v>
      </c>
      <c r="P198" s="114">
        <f>VLOOKUP($A198,'Annexe 1 bis'!$A:$J,8,FALSE)</f>
        <v>0</v>
      </c>
      <c r="S198" s="114">
        <f>VLOOKUP($A198,'Annexe 1 bis'!$A:$J,9,FALSE)</f>
        <v>0</v>
      </c>
      <c r="T198" s="114">
        <f>VLOOKUP($A198,'Annexe 1 bis'!$A:$J,10,FALSE)</f>
        <v>0</v>
      </c>
    </row>
    <row r="199" spans="1:20" x14ac:dyDescent="0.25">
      <c r="A199">
        <v>197</v>
      </c>
      <c r="C199" s="46">
        <f>'Annexe 1 bis'!E217</f>
        <v>0</v>
      </c>
      <c r="E199" t="str">
        <f>IFERROR(VLOOKUP($C199,'Annexe 1'!$C$12:$S$79,'Annexe 1'!D$1,FALSE),"-")</f>
        <v>-</v>
      </c>
      <c r="F199" t="str">
        <f>IFERROR(VLOOKUP($C199,'Annexe 1'!$C$12:$S$79,'Annexe 1'!E$1,FALSE),"-")</f>
        <v>-</v>
      </c>
      <c r="G199" t="str">
        <f>IFERROR(VLOOKUP($C199,'Annexe 1'!$C$12:$S$79,'Annexe 1'!F$1,FALSE),"-")</f>
        <v>-</v>
      </c>
      <c r="H199" t="str">
        <f>IFERROR(VLOOKUP($C199,'Annexe 1'!$C$12:$S$79,'Annexe 1'!G$1,FALSE),"-")</f>
        <v>-</v>
      </c>
      <c r="J199" t="s">
        <v>87</v>
      </c>
      <c r="K199" t="s">
        <v>146</v>
      </c>
      <c r="L199" t="str">
        <f>IFERROR(VLOOKUP($C199,'Annexe 1'!$C$12:$J$79,'Annexe 1'!$J$1,FALSE),"")</f>
        <v/>
      </c>
      <c r="M199" s="47">
        <f>VLOOKUP(A199,'Annexe 1 bis'!$A:$J,6,FALSE)</f>
        <v>0</v>
      </c>
      <c r="N199" s="47">
        <f>VLOOKUP(A199,'Annexe 1 bis'!$A:$J,7,FALSE)</f>
        <v>0</v>
      </c>
      <c r="O199">
        <f t="shared" si="3"/>
        <v>1</v>
      </c>
      <c r="P199" s="114">
        <f>VLOOKUP($A199,'Annexe 1 bis'!$A:$J,8,FALSE)</f>
        <v>0</v>
      </c>
      <c r="S199" s="114">
        <f>VLOOKUP($A199,'Annexe 1 bis'!$A:$J,9,FALSE)</f>
        <v>0</v>
      </c>
      <c r="T199" s="114">
        <f>VLOOKUP($A199,'Annexe 1 bis'!$A:$J,10,FALSE)</f>
        <v>0</v>
      </c>
    </row>
    <row r="200" spans="1:20" x14ac:dyDescent="0.25">
      <c r="A200">
        <v>198</v>
      </c>
      <c r="C200" s="46">
        <f>'Annexe 1 bis'!E218</f>
        <v>0</v>
      </c>
      <c r="E200" t="str">
        <f>IFERROR(VLOOKUP($C200,'Annexe 1'!$C$12:$S$79,'Annexe 1'!D$1,FALSE),"-")</f>
        <v>-</v>
      </c>
      <c r="F200" t="str">
        <f>IFERROR(VLOOKUP($C200,'Annexe 1'!$C$12:$S$79,'Annexe 1'!E$1,FALSE),"-")</f>
        <v>-</v>
      </c>
      <c r="G200" t="str">
        <f>IFERROR(VLOOKUP($C200,'Annexe 1'!$C$12:$S$79,'Annexe 1'!F$1,FALSE),"-")</f>
        <v>-</v>
      </c>
      <c r="H200" t="str">
        <f>IFERROR(VLOOKUP($C200,'Annexe 1'!$C$12:$S$79,'Annexe 1'!G$1,FALSE),"-")</f>
        <v>-</v>
      </c>
      <c r="J200" t="s">
        <v>87</v>
      </c>
      <c r="K200" t="s">
        <v>146</v>
      </c>
      <c r="L200" t="str">
        <f>IFERROR(VLOOKUP($C200,'Annexe 1'!$C$12:$J$79,'Annexe 1'!$J$1,FALSE),"")</f>
        <v/>
      </c>
      <c r="M200" s="47">
        <f>VLOOKUP(A200,'Annexe 1 bis'!$A:$J,6,FALSE)</f>
        <v>0</v>
      </c>
      <c r="N200" s="47">
        <f>VLOOKUP(A200,'Annexe 1 bis'!$A:$J,7,FALSE)</f>
        <v>0</v>
      </c>
      <c r="O200">
        <f t="shared" si="3"/>
        <v>1</v>
      </c>
      <c r="P200" s="114">
        <f>VLOOKUP($A200,'Annexe 1 bis'!$A:$J,8,FALSE)</f>
        <v>0</v>
      </c>
      <c r="S200" s="114">
        <f>VLOOKUP($A200,'Annexe 1 bis'!$A:$J,9,FALSE)</f>
        <v>0</v>
      </c>
      <c r="T200" s="114">
        <f>VLOOKUP($A200,'Annexe 1 bis'!$A:$J,10,FALSE)</f>
        <v>0</v>
      </c>
    </row>
    <row r="201" spans="1:20" x14ac:dyDescent="0.25">
      <c r="A201">
        <v>199</v>
      </c>
      <c r="C201" s="46">
        <f>'Annexe 1 bis'!E219</f>
        <v>0</v>
      </c>
      <c r="E201" t="str">
        <f>IFERROR(VLOOKUP($C201,'Annexe 1'!$C$12:$S$79,'Annexe 1'!D$1,FALSE),"-")</f>
        <v>-</v>
      </c>
      <c r="F201" t="str">
        <f>IFERROR(VLOOKUP($C201,'Annexe 1'!$C$12:$S$79,'Annexe 1'!E$1,FALSE),"-")</f>
        <v>-</v>
      </c>
      <c r="G201" t="str">
        <f>IFERROR(VLOOKUP($C201,'Annexe 1'!$C$12:$S$79,'Annexe 1'!F$1,FALSE),"-")</f>
        <v>-</v>
      </c>
      <c r="H201" t="str">
        <f>IFERROR(VLOOKUP($C201,'Annexe 1'!$C$12:$S$79,'Annexe 1'!G$1,FALSE),"-")</f>
        <v>-</v>
      </c>
      <c r="J201" t="s">
        <v>87</v>
      </c>
      <c r="K201" t="s">
        <v>146</v>
      </c>
      <c r="L201" t="str">
        <f>IFERROR(VLOOKUP($C201,'Annexe 1'!$C$12:$J$79,'Annexe 1'!$J$1,FALSE),"")</f>
        <v/>
      </c>
      <c r="M201" s="47">
        <f>VLOOKUP(A201,'Annexe 1 bis'!$A:$J,6,FALSE)</f>
        <v>0</v>
      </c>
      <c r="N201" s="47">
        <f>VLOOKUP(A201,'Annexe 1 bis'!$A:$J,7,FALSE)</f>
        <v>0</v>
      </c>
      <c r="O201">
        <f t="shared" si="3"/>
        <v>1</v>
      </c>
      <c r="P201" s="114">
        <f>VLOOKUP($A201,'Annexe 1 bis'!$A:$J,8,FALSE)</f>
        <v>0</v>
      </c>
      <c r="S201" s="114">
        <f>VLOOKUP($A201,'Annexe 1 bis'!$A:$J,9,FALSE)</f>
        <v>0</v>
      </c>
      <c r="T201" s="114">
        <f>VLOOKUP($A201,'Annexe 1 bis'!$A:$J,10,FALSE)</f>
        <v>0</v>
      </c>
    </row>
    <row r="202" spans="1:20" x14ac:dyDescent="0.25">
      <c r="A202">
        <v>200</v>
      </c>
      <c r="C202" s="46">
        <f>'Annexe 1 bis'!E220</f>
        <v>0</v>
      </c>
      <c r="E202" t="str">
        <f>IFERROR(VLOOKUP($C202,'Annexe 1'!$C$12:$S$79,'Annexe 1'!D$1,FALSE),"-")</f>
        <v>-</v>
      </c>
      <c r="F202" t="str">
        <f>IFERROR(VLOOKUP($C202,'Annexe 1'!$C$12:$S$79,'Annexe 1'!E$1,FALSE),"-")</f>
        <v>-</v>
      </c>
      <c r="G202" t="str">
        <f>IFERROR(VLOOKUP($C202,'Annexe 1'!$C$12:$S$79,'Annexe 1'!F$1,FALSE),"-")</f>
        <v>-</v>
      </c>
      <c r="H202" t="str">
        <f>IFERROR(VLOOKUP($C202,'Annexe 1'!$C$12:$S$79,'Annexe 1'!G$1,FALSE),"-")</f>
        <v>-</v>
      </c>
      <c r="J202" t="s">
        <v>87</v>
      </c>
      <c r="K202" t="s">
        <v>146</v>
      </c>
      <c r="L202" t="str">
        <f>IFERROR(VLOOKUP($C202,'Annexe 1'!$C$12:$J$79,'Annexe 1'!$J$1,FALSE),"")</f>
        <v/>
      </c>
      <c r="M202" s="47">
        <f>VLOOKUP(A202,'Annexe 1 bis'!$A:$J,6,FALSE)</f>
        <v>0</v>
      </c>
      <c r="N202" s="47">
        <f>VLOOKUP(A202,'Annexe 1 bis'!$A:$J,7,FALSE)</f>
        <v>0</v>
      </c>
      <c r="O202">
        <f t="shared" si="3"/>
        <v>1</v>
      </c>
      <c r="P202" s="114">
        <f>VLOOKUP($A202,'Annexe 1 bis'!$A:$J,8,FALSE)</f>
        <v>0</v>
      </c>
      <c r="S202" s="114">
        <f>VLOOKUP($A202,'Annexe 1 bis'!$A:$J,9,FALSE)</f>
        <v>0</v>
      </c>
      <c r="T202" s="114">
        <f>VLOOKUP($A202,'Annexe 1 bis'!$A:$J,10,FALSE)</f>
        <v>0</v>
      </c>
    </row>
    <row r="203" spans="1:20" x14ac:dyDescent="0.25">
      <c r="A203">
        <v>201</v>
      </c>
      <c r="C203" s="46">
        <f>'Annexe 1 bis'!E221</f>
        <v>0</v>
      </c>
      <c r="E203" t="str">
        <f>IFERROR(VLOOKUP($C203,'Annexe 1'!$C$12:$S$79,'Annexe 1'!D$1,FALSE),"-")</f>
        <v>-</v>
      </c>
      <c r="F203" t="str">
        <f>IFERROR(VLOOKUP($C203,'Annexe 1'!$C$12:$S$79,'Annexe 1'!E$1,FALSE),"-")</f>
        <v>-</v>
      </c>
      <c r="G203" t="str">
        <f>IFERROR(VLOOKUP($C203,'Annexe 1'!$C$12:$S$79,'Annexe 1'!F$1,FALSE),"-")</f>
        <v>-</v>
      </c>
      <c r="H203" t="str">
        <f>IFERROR(VLOOKUP($C203,'Annexe 1'!$C$12:$S$79,'Annexe 1'!G$1,FALSE),"-")</f>
        <v>-</v>
      </c>
      <c r="J203" t="s">
        <v>87</v>
      </c>
      <c r="K203" t="s">
        <v>146</v>
      </c>
      <c r="L203" t="str">
        <f>IFERROR(VLOOKUP($C203,'Annexe 1'!$C$12:$J$79,'Annexe 1'!$J$1,FALSE),"")</f>
        <v/>
      </c>
      <c r="M203" s="47">
        <f>VLOOKUP(A203,'Annexe 1 bis'!$A:$J,6,FALSE)</f>
        <v>0</v>
      </c>
      <c r="N203" s="47">
        <f>VLOOKUP(A203,'Annexe 1 bis'!$A:$J,7,FALSE)</f>
        <v>0</v>
      </c>
      <c r="O203">
        <f t="shared" si="3"/>
        <v>1</v>
      </c>
      <c r="P203" s="114">
        <f>VLOOKUP($A203,'Annexe 1 bis'!$A:$J,8,FALSE)</f>
        <v>0</v>
      </c>
      <c r="S203" s="114">
        <f>VLOOKUP($A203,'Annexe 1 bis'!$A:$J,9,FALSE)</f>
        <v>0</v>
      </c>
      <c r="T203" s="114">
        <f>VLOOKUP($A203,'Annexe 1 bis'!$A:$J,10,FALSE)</f>
        <v>0</v>
      </c>
    </row>
    <row r="204" spans="1:20" x14ac:dyDescent="0.25">
      <c r="A204">
        <v>202</v>
      </c>
      <c r="C204" s="46">
        <f>'Annexe 1 bis'!E222</f>
        <v>0</v>
      </c>
      <c r="E204" t="str">
        <f>IFERROR(VLOOKUP($C204,'Annexe 1'!$C$12:$S$79,'Annexe 1'!D$1,FALSE),"-")</f>
        <v>-</v>
      </c>
      <c r="F204" t="str">
        <f>IFERROR(VLOOKUP($C204,'Annexe 1'!$C$12:$S$79,'Annexe 1'!E$1,FALSE),"-")</f>
        <v>-</v>
      </c>
      <c r="G204" t="str">
        <f>IFERROR(VLOOKUP($C204,'Annexe 1'!$C$12:$S$79,'Annexe 1'!F$1,FALSE),"-")</f>
        <v>-</v>
      </c>
      <c r="H204" t="str">
        <f>IFERROR(VLOOKUP($C204,'Annexe 1'!$C$12:$S$79,'Annexe 1'!G$1,FALSE),"-")</f>
        <v>-</v>
      </c>
      <c r="J204" t="s">
        <v>87</v>
      </c>
      <c r="K204" t="s">
        <v>146</v>
      </c>
      <c r="L204" t="str">
        <f>IFERROR(VLOOKUP($C204,'Annexe 1'!$C$12:$J$79,'Annexe 1'!$J$1,FALSE),"")</f>
        <v/>
      </c>
      <c r="M204" s="47">
        <f>VLOOKUP(A204,'Annexe 1 bis'!$A:$J,6,FALSE)</f>
        <v>0</v>
      </c>
      <c r="N204" s="47">
        <f>VLOOKUP(A204,'Annexe 1 bis'!$A:$J,7,FALSE)</f>
        <v>0</v>
      </c>
      <c r="O204">
        <f t="shared" si="3"/>
        <v>1</v>
      </c>
      <c r="P204" s="114">
        <f>VLOOKUP($A204,'Annexe 1 bis'!$A:$J,8,FALSE)</f>
        <v>0</v>
      </c>
      <c r="S204" s="114">
        <f>VLOOKUP($A204,'Annexe 1 bis'!$A:$J,9,FALSE)</f>
        <v>0</v>
      </c>
      <c r="T204" s="114">
        <f>VLOOKUP($A204,'Annexe 1 bis'!$A:$J,10,FALSE)</f>
        <v>0</v>
      </c>
    </row>
    <row r="205" spans="1:20" x14ac:dyDescent="0.25">
      <c r="A205">
        <v>203</v>
      </c>
      <c r="C205" s="46">
        <f>'Annexe 1 bis'!E223</f>
        <v>0</v>
      </c>
      <c r="E205" t="str">
        <f>IFERROR(VLOOKUP($C205,'Annexe 1'!$C$12:$S$79,'Annexe 1'!D$1,FALSE),"-")</f>
        <v>-</v>
      </c>
      <c r="F205" t="str">
        <f>IFERROR(VLOOKUP($C205,'Annexe 1'!$C$12:$S$79,'Annexe 1'!E$1,FALSE),"-")</f>
        <v>-</v>
      </c>
      <c r="G205" t="str">
        <f>IFERROR(VLOOKUP($C205,'Annexe 1'!$C$12:$S$79,'Annexe 1'!F$1,FALSE),"-")</f>
        <v>-</v>
      </c>
      <c r="H205" t="str">
        <f>IFERROR(VLOOKUP($C205,'Annexe 1'!$C$12:$S$79,'Annexe 1'!G$1,FALSE),"-")</f>
        <v>-</v>
      </c>
      <c r="J205" t="s">
        <v>87</v>
      </c>
      <c r="K205" t="s">
        <v>146</v>
      </c>
      <c r="L205" t="str">
        <f>IFERROR(VLOOKUP($C205,'Annexe 1'!$C$12:$J$79,'Annexe 1'!$J$1,FALSE),"")</f>
        <v/>
      </c>
      <c r="M205" s="47">
        <f>VLOOKUP(A205,'Annexe 1 bis'!$A:$J,6,FALSE)</f>
        <v>0</v>
      </c>
      <c r="N205" s="47">
        <f>VLOOKUP(A205,'Annexe 1 bis'!$A:$J,7,FALSE)</f>
        <v>0</v>
      </c>
      <c r="O205">
        <f t="shared" si="3"/>
        <v>1</v>
      </c>
      <c r="P205" s="114">
        <f>VLOOKUP($A205,'Annexe 1 bis'!$A:$J,8,FALSE)</f>
        <v>0</v>
      </c>
      <c r="S205" s="114">
        <f>VLOOKUP($A205,'Annexe 1 bis'!$A:$J,9,FALSE)</f>
        <v>0</v>
      </c>
      <c r="T205" s="114">
        <f>VLOOKUP($A205,'Annexe 1 bis'!$A:$J,10,FALSE)</f>
        <v>0</v>
      </c>
    </row>
    <row r="206" spans="1:20" x14ac:dyDescent="0.25">
      <c r="A206">
        <v>204</v>
      </c>
      <c r="C206" s="46">
        <f>'Annexe 1 bis'!E224</f>
        <v>0</v>
      </c>
      <c r="E206" t="str">
        <f>IFERROR(VLOOKUP($C206,'Annexe 1'!$C$12:$S$79,'Annexe 1'!D$1,FALSE),"-")</f>
        <v>-</v>
      </c>
      <c r="F206" t="str">
        <f>IFERROR(VLOOKUP($C206,'Annexe 1'!$C$12:$S$79,'Annexe 1'!E$1,FALSE),"-")</f>
        <v>-</v>
      </c>
      <c r="G206" t="str">
        <f>IFERROR(VLOOKUP($C206,'Annexe 1'!$C$12:$S$79,'Annexe 1'!F$1,FALSE),"-")</f>
        <v>-</v>
      </c>
      <c r="H206" t="str">
        <f>IFERROR(VLOOKUP($C206,'Annexe 1'!$C$12:$S$79,'Annexe 1'!G$1,FALSE),"-")</f>
        <v>-</v>
      </c>
      <c r="J206" t="s">
        <v>87</v>
      </c>
      <c r="K206" t="s">
        <v>146</v>
      </c>
      <c r="L206" t="str">
        <f>IFERROR(VLOOKUP($C206,'Annexe 1'!$C$12:$J$79,'Annexe 1'!$J$1,FALSE),"")</f>
        <v/>
      </c>
      <c r="M206" s="47">
        <f>VLOOKUP(A206,'Annexe 1 bis'!$A:$J,6,FALSE)</f>
        <v>0</v>
      </c>
      <c r="N206" s="47">
        <f>VLOOKUP(A206,'Annexe 1 bis'!$A:$J,7,FALSE)</f>
        <v>0</v>
      </c>
      <c r="O206">
        <f t="shared" si="3"/>
        <v>1</v>
      </c>
      <c r="P206" s="114">
        <f>VLOOKUP($A206,'Annexe 1 bis'!$A:$J,8,FALSE)</f>
        <v>0</v>
      </c>
      <c r="S206" s="114">
        <f>VLOOKUP($A206,'Annexe 1 bis'!$A:$J,9,FALSE)</f>
        <v>0</v>
      </c>
      <c r="T206" s="114">
        <f>VLOOKUP($A206,'Annexe 1 bis'!$A:$J,10,FALSE)</f>
        <v>0</v>
      </c>
    </row>
    <row r="207" spans="1:20" x14ac:dyDescent="0.25">
      <c r="A207">
        <v>205</v>
      </c>
      <c r="C207" s="46">
        <f>'Annexe 1 bis'!E225</f>
        <v>0</v>
      </c>
      <c r="E207" t="str">
        <f>IFERROR(VLOOKUP($C207,'Annexe 1'!$C$12:$S$79,'Annexe 1'!D$1,FALSE),"-")</f>
        <v>-</v>
      </c>
      <c r="F207" t="str">
        <f>IFERROR(VLOOKUP($C207,'Annexe 1'!$C$12:$S$79,'Annexe 1'!E$1,FALSE),"-")</f>
        <v>-</v>
      </c>
      <c r="G207" t="str">
        <f>IFERROR(VLOOKUP($C207,'Annexe 1'!$C$12:$S$79,'Annexe 1'!F$1,FALSE),"-")</f>
        <v>-</v>
      </c>
      <c r="H207" t="str">
        <f>IFERROR(VLOOKUP($C207,'Annexe 1'!$C$12:$S$79,'Annexe 1'!G$1,FALSE),"-")</f>
        <v>-</v>
      </c>
      <c r="J207" t="s">
        <v>87</v>
      </c>
      <c r="K207" t="s">
        <v>146</v>
      </c>
      <c r="L207" t="str">
        <f>IFERROR(VLOOKUP($C207,'Annexe 1'!$C$12:$J$79,'Annexe 1'!$J$1,FALSE),"")</f>
        <v/>
      </c>
      <c r="M207" s="47">
        <f>VLOOKUP(A207,'Annexe 1 bis'!$A:$J,6,FALSE)</f>
        <v>0</v>
      </c>
      <c r="N207" s="47">
        <f>VLOOKUP(A207,'Annexe 1 bis'!$A:$J,7,FALSE)</f>
        <v>0</v>
      </c>
      <c r="O207">
        <f t="shared" si="3"/>
        <v>1</v>
      </c>
      <c r="P207" s="114">
        <f>VLOOKUP($A207,'Annexe 1 bis'!$A:$J,8,FALSE)</f>
        <v>0</v>
      </c>
      <c r="S207" s="114">
        <f>VLOOKUP($A207,'Annexe 1 bis'!$A:$J,9,FALSE)</f>
        <v>0</v>
      </c>
      <c r="T207" s="114">
        <f>VLOOKUP($A207,'Annexe 1 bis'!$A:$J,10,FALSE)</f>
        <v>0</v>
      </c>
    </row>
    <row r="208" spans="1:20" x14ac:dyDescent="0.25">
      <c r="A208">
        <v>206</v>
      </c>
      <c r="C208" s="46">
        <f>'Annexe 1 bis'!E226</f>
        <v>0</v>
      </c>
      <c r="E208" t="str">
        <f>IFERROR(VLOOKUP($C208,'Annexe 1'!$C$12:$S$79,'Annexe 1'!D$1,FALSE),"-")</f>
        <v>-</v>
      </c>
      <c r="F208" t="str">
        <f>IFERROR(VLOOKUP($C208,'Annexe 1'!$C$12:$S$79,'Annexe 1'!E$1,FALSE),"-")</f>
        <v>-</v>
      </c>
      <c r="G208" t="str">
        <f>IFERROR(VLOOKUP($C208,'Annexe 1'!$C$12:$S$79,'Annexe 1'!F$1,FALSE),"-")</f>
        <v>-</v>
      </c>
      <c r="H208" t="str">
        <f>IFERROR(VLOOKUP($C208,'Annexe 1'!$C$12:$S$79,'Annexe 1'!G$1,FALSE),"-")</f>
        <v>-</v>
      </c>
      <c r="J208" t="s">
        <v>87</v>
      </c>
      <c r="K208" t="s">
        <v>146</v>
      </c>
      <c r="L208" t="str">
        <f>IFERROR(VLOOKUP($C208,'Annexe 1'!$C$12:$J$79,'Annexe 1'!$J$1,FALSE),"")</f>
        <v/>
      </c>
      <c r="M208" s="47">
        <f>VLOOKUP(A208,'Annexe 1 bis'!$A:$J,6,FALSE)</f>
        <v>0</v>
      </c>
      <c r="N208" s="47">
        <f>VLOOKUP(A208,'Annexe 1 bis'!$A:$J,7,FALSE)</f>
        <v>0</v>
      </c>
      <c r="O208">
        <f t="shared" si="3"/>
        <v>1</v>
      </c>
      <c r="P208" s="114">
        <f>VLOOKUP($A208,'Annexe 1 bis'!$A:$J,8,FALSE)</f>
        <v>0</v>
      </c>
      <c r="S208" s="114">
        <f>VLOOKUP($A208,'Annexe 1 bis'!$A:$J,9,FALSE)</f>
        <v>0</v>
      </c>
      <c r="T208" s="114">
        <f>VLOOKUP($A208,'Annexe 1 bis'!$A:$J,10,FALSE)</f>
        <v>0</v>
      </c>
    </row>
    <row r="209" spans="1:20" x14ac:dyDescent="0.25">
      <c r="A209">
        <v>207</v>
      </c>
      <c r="C209" s="46">
        <f>'Annexe 1 bis'!E227</f>
        <v>0</v>
      </c>
      <c r="E209" t="str">
        <f>IFERROR(VLOOKUP($C209,'Annexe 1'!$C$12:$S$79,'Annexe 1'!D$1,FALSE),"-")</f>
        <v>-</v>
      </c>
      <c r="F209" t="str">
        <f>IFERROR(VLOOKUP($C209,'Annexe 1'!$C$12:$S$79,'Annexe 1'!E$1,FALSE),"-")</f>
        <v>-</v>
      </c>
      <c r="G209" t="str">
        <f>IFERROR(VLOOKUP($C209,'Annexe 1'!$C$12:$S$79,'Annexe 1'!F$1,FALSE),"-")</f>
        <v>-</v>
      </c>
      <c r="H209" t="str">
        <f>IFERROR(VLOOKUP($C209,'Annexe 1'!$C$12:$S$79,'Annexe 1'!G$1,FALSE),"-")</f>
        <v>-</v>
      </c>
      <c r="J209" t="s">
        <v>87</v>
      </c>
      <c r="K209" t="s">
        <v>146</v>
      </c>
      <c r="L209" t="str">
        <f>IFERROR(VLOOKUP($C209,'Annexe 1'!$C$12:$J$79,'Annexe 1'!$J$1,FALSE),"")</f>
        <v/>
      </c>
      <c r="M209" s="47">
        <f>VLOOKUP(A209,'Annexe 1 bis'!$A:$J,6,FALSE)</f>
        <v>0</v>
      </c>
      <c r="N209" s="47">
        <f>VLOOKUP(A209,'Annexe 1 bis'!$A:$J,7,FALSE)</f>
        <v>0</v>
      </c>
      <c r="O209">
        <f t="shared" si="3"/>
        <v>1</v>
      </c>
      <c r="P209" s="114">
        <f>VLOOKUP($A209,'Annexe 1 bis'!$A:$J,8,FALSE)</f>
        <v>0</v>
      </c>
      <c r="S209" s="114">
        <f>VLOOKUP($A209,'Annexe 1 bis'!$A:$J,9,FALSE)</f>
        <v>0</v>
      </c>
      <c r="T209" s="114">
        <f>VLOOKUP($A209,'Annexe 1 bis'!$A:$J,10,FALSE)</f>
        <v>0</v>
      </c>
    </row>
    <row r="210" spans="1:20" x14ac:dyDescent="0.25">
      <c r="A210">
        <v>208</v>
      </c>
      <c r="C210" s="46">
        <f>'Annexe 1 bis'!E228</f>
        <v>0</v>
      </c>
      <c r="E210" t="str">
        <f>IFERROR(VLOOKUP($C210,'Annexe 1'!$C$12:$S$79,'Annexe 1'!D$1,FALSE),"-")</f>
        <v>-</v>
      </c>
      <c r="F210" t="str">
        <f>IFERROR(VLOOKUP($C210,'Annexe 1'!$C$12:$S$79,'Annexe 1'!E$1,FALSE),"-")</f>
        <v>-</v>
      </c>
      <c r="G210" t="str">
        <f>IFERROR(VLOOKUP($C210,'Annexe 1'!$C$12:$S$79,'Annexe 1'!F$1,FALSE),"-")</f>
        <v>-</v>
      </c>
      <c r="H210" t="str">
        <f>IFERROR(VLOOKUP($C210,'Annexe 1'!$C$12:$S$79,'Annexe 1'!G$1,FALSE),"-")</f>
        <v>-</v>
      </c>
      <c r="J210" t="s">
        <v>87</v>
      </c>
      <c r="K210" t="s">
        <v>146</v>
      </c>
      <c r="L210" t="str">
        <f>IFERROR(VLOOKUP($C210,'Annexe 1'!$C$12:$J$79,'Annexe 1'!$J$1,FALSE),"")</f>
        <v/>
      </c>
      <c r="M210" s="47">
        <f>VLOOKUP(A210,'Annexe 1 bis'!$A:$J,6,FALSE)</f>
        <v>0</v>
      </c>
      <c r="N210" s="47">
        <f>VLOOKUP(A210,'Annexe 1 bis'!$A:$J,7,FALSE)</f>
        <v>0</v>
      </c>
      <c r="O210">
        <f t="shared" si="3"/>
        <v>1</v>
      </c>
      <c r="P210" s="114">
        <f>VLOOKUP($A210,'Annexe 1 bis'!$A:$J,8,FALSE)</f>
        <v>0</v>
      </c>
      <c r="S210" s="114">
        <f>VLOOKUP($A210,'Annexe 1 bis'!$A:$J,9,FALSE)</f>
        <v>0</v>
      </c>
      <c r="T210" s="114">
        <f>VLOOKUP($A210,'Annexe 1 bis'!$A:$J,10,FALSE)</f>
        <v>0</v>
      </c>
    </row>
    <row r="211" spans="1:20" x14ac:dyDescent="0.25">
      <c r="A211">
        <v>209</v>
      </c>
      <c r="C211" s="46">
        <f>'Annexe 1 bis'!E229</f>
        <v>0</v>
      </c>
      <c r="E211" t="str">
        <f>IFERROR(VLOOKUP($C211,'Annexe 1'!$C$12:$S$79,'Annexe 1'!D$1,FALSE),"-")</f>
        <v>-</v>
      </c>
      <c r="F211" t="str">
        <f>IFERROR(VLOOKUP($C211,'Annexe 1'!$C$12:$S$79,'Annexe 1'!E$1,FALSE),"-")</f>
        <v>-</v>
      </c>
      <c r="G211" t="str">
        <f>IFERROR(VLOOKUP($C211,'Annexe 1'!$C$12:$S$79,'Annexe 1'!F$1,FALSE),"-")</f>
        <v>-</v>
      </c>
      <c r="H211" t="str">
        <f>IFERROR(VLOOKUP($C211,'Annexe 1'!$C$12:$S$79,'Annexe 1'!G$1,FALSE),"-")</f>
        <v>-</v>
      </c>
      <c r="J211" t="s">
        <v>87</v>
      </c>
      <c r="K211" t="s">
        <v>146</v>
      </c>
      <c r="L211" t="str">
        <f>IFERROR(VLOOKUP($C211,'Annexe 1'!$C$12:$J$79,'Annexe 1'!$J$1,FALSE),"")</f>
        <v/>
      </c>
      <c r="M211" s="47">
        <f>VLOOKUP(A211,'Annexe 1 bis'!$A:$J,6,FALSE)</f>
        <v>0</v>
      </c>
      <c r="N211" s="47">
        <f>VLOOKUP(A211,'Annexe 1 bis'!$A:$J,7,FALSE)</f>
        <v>0</v>
      </c>
      <c r="O211">
        <f t="shared" si="3"/>
        <v>1</v>
      </c>
      <c r="P211" s="114">
        <f>VLOOKUP($A211,'Annexe 1 bis'!$A:$J,8,FALSE)</f>
        <v>0</v>
      </c>
      <c r="S211" s="114">
        <f>VLOOKUP($A211,'Annexe 1 bis'!$A:$J,9,FALSE)</f>
        <v>0</v>
      </c>
      <c r="T211" s="114">
        <f>VLOOKUP($A211,'Annexe 1 bis'!$A:$J,10,FALSE)</f>
        <v>0</v>
      </c>
    </row>
    <row r="212" spans="1:20" x14ac:dyDescent="0.25">
      <c r="A212">
        <v>210</v>
      </c>
      <c r="C212" s="46">
        <f>'Annexe 1 bis'!E230</f>
        <v>0</v>
      </c>
      <c r="E212" t="str">
        <f>IFERROR(VLOOKUP($C212,'Annexe 1'!$C$12:$S$79,'Annexe 1'!D$1,FALSE),"-")</f>
        <v>-</v>
      </c>
      <c r="F212" t="str">
        <f>IFERROR(VLOOKUP($C212,'Annexe 1'!$C$12:$S$79,'Annexe 1'!E$1,FALSE),"-")</f>
        <v>-</v>
      </c>
      <c r="G212" t="str">
        <f>IFERROR(VLOOKUP($C212,'Annexe 1'!$C$12:$S$79,'Annexe 1'!F$1,FALSE),"-")</f>
        <v>-</v>
      </c>
      <c r="H212" t="str">
        <f>IFERROR(VLOOKUP($C212,'Annexe 1'!$C$12:$S$79,'Annexe 1'!G$1,FALSE),"-")</f>
        <v>-</v>
      </c>
      <c r="J212" t="s">
        <v>87</v>
      </c>
      <c r="K212" t="s">
        <v>146</v>
      </c>
      <c r="L212" t="str">
        <f>IFERROR(VLOOKUP($C212,'Annexe 1'!$C$12:$J$79,'Annexe 1'!$J$1,FALSE),"")</f>
        <v/>
      </c>
      <c r="M212" s="47">
        <f>VLOOKUP(A212,'Annexe 1 bis'!$A:$J,6,FALSE)</f>
        <v>0</v>
      </c>
      <c r="N212" s="47">
        <f>VLOOKUP(A212,'Annexe 1 bis'!$A:$J,7,FALSE)</f>
        <v>0</v>
      </c>
      <c r="O212">
        <f t="shared" si="3"/>
        <v>1</v>
      </c>
      <c r="P212" s="114">
        <f>VLOOKUP($A212,'Annexe 1 bis'!$A:$J,8,FALSE)</f>
        <v>0</v>
      </c>
      <c r="S212" s="114">
        <f>VLOOKUP($A212,'Annexe 1 bis'!$A:$J,9,FALSE)</f>
        <v>0</v>
      </c>
      <c r="T212" s="114">
        <f>VLOOKUP($A212,'Annexe 1 bis'!$A:$J,10,FALSE)</f>
        <v>0</v>
      </c>
    </row>
    <row r="213" spans="1:20" x14ac:dyDescent="0.25">
      <c r="A213">
        <v>211</v>
      </c>
      <c r="C213" s="46">
        <f>'Annexe 1 bis'!E231</f>
        <v>0</v>
      </c>
      <c r="E213" t="str">
        <f>IFERROR(VLOOKUP($C213,'Annexe 1'!$C$12:$S$79,'Annexe 1'!D$1,FALSE),"-")</f>
        <v>-</v>
      </c>
      <c r="F213" t="str">
        <f>IFERROR(VLOOKUP($C213,'Annexe 1'!$C$12:$S$79,'Annexe 1'!E$1,FALSE),"-")</f>
        <v>-</v>
      </c>
      <c r="G213" t="str">
        <f>IFERROR(VLOOKUP($C213,'Annexe 1'!$C$12:$S$79,'Annexe 1'!F$1,FALSE),"-")</f>
        <v>-</v>
      </c>
      <c r="H213" t="str">
        <f>IFERROR(VLOOKUP($C213,'Annexe 1'!$C$12:$S$79,'Annexe 1'!G$1,FALSE),"-")</f>
        <v>-</v>
      </c>
      <c r="J213" t="s">
        <v>87</v>
      </c>
      <c r="K213" t="s">
        <v>146</v>
      </c>
      <c r="L213" t="str">
        <f>IFERROR(VLOOKUP($C213,'Annexe 1'!$C$12:$J$79,'Annexe 1'!$J$1,FALSE),"")</f>
        <v/>
      </c>
      <c r="M213" s="47">
        <f>VLOOKUP(A213,'Annexe 1 bis'!$A:$J,6,FALSE)</f>
        <v>0</v>
      </c>
      <c r="N213" s="47">
        <f>VLOOKUP(A213,'Annexe 1 bis'!$A:$J,7,FALSE)</f>
        <v>0</v>
      </c>
      <c r="O213">
        <f t="shared" si="3"/>
        <v>1</v>
      </c>
      <c r="P213" s="114">
        <f>VLOOKUP($A213,'Annexe 1 bis'!$A:$J,8,FALSE)</f>
        <v>0</v>
      </c>
      <c r="S213" s="114">
        <f>VLOOKUP($A213,'Annexe 1 bis'!$A:$J,9,FALSE)</f>
        <v>0</v>
      </c>
      <c r="T213" s="114">
        <f>VLOOKUP($A213,'Annexe 1 bis'!$A:$J,10,FALSE)</f>
        <v>0</v>
      </c>
    </row>
    <row r="214" spans="1:20" x14ac:dyDescent="0.25">
      <c r="A214">
        <v>212</v>
      </c>
      <c r="C214" s="46">
        <f>'Annexe 1 bis'!E232</f>
        <v>0</v>
      </c>
      <c r="E214" t="str">
        <f>IFERROR(VLOOKUP($C214,'Annexe 1'!$C$12:$S$79,'Annexe 1'!D$1,FALSE),"-")</f>
        <v>-</v>
      </c>
      <c r="F214" t="str">
        <f>IFERROR(VLOOKUP($C214,'Annexe 1'!$C$12:$S$79,'Annexe 1'!E$1,FALSE),"-")</f>
        <v>-</v>
      </c>
      <c r="G214" t="str">
        <f>IFERROR(VLOOKUP($C214,'Annexe 1'!$C$12:$S$79,'Annexe 1'!F$1,FALSE),"-")</f>
        <v>-</v>
      </c>
      <c r="H214" t="str">
        <f>IFERROR(VLOOKUP($C214,'Annexe 1'!$C$12:$S$79,'Annexe 1'!G$1,FALSE),"-")</f>
        <v>-</v>
      </c>
      <c r="J214" t="s">
        <v>87</v>
      </c>
      <c r="K214" t="s">
        <v>146</v>
      </c>
      <c r="L214" t="str">
        <f>IFERROR(VLOOKUP($C214,'Annexe 1'!$C$12:$J$79,'Annexe 1'!$J$1,FALSE),"")</f>
        <v/>
      </c>
      <c r="M214" s="47">
        <f>VLOOKUP(A214,'Annexe 1 bis'!$A:$J,6,FALSE)</f>
        <v>0</v>
      </c>
      <c r="N214" s="47">
        <f>VLOOKUP(A214,'Annexe 1 bis'!$A:$J,7,FALSE)</f>
        <v>0</v>
      </c>
      <c r="O214">
        <f t="shared" si="3"/>
        <v>1</v>
      </c>
      <c r="P214" s="114">
        <f>VLOOKUP($A214,'Annexe 1 bis'!$A:$J,8,FALSE)</f>
        <v>0</v>
      </c>
      <c r="S214" s="114">
        <f>VLOOKUP($A214,'Annexe 1 bis'!$A:$J,9,FALSE)</f>
        <v>0</v>
      </c>
      <c r="T214" s="114">
        <f>VLOOKUP($A214,'Annexe 1 bis'!$A:$J,10,FALSE)</f>
        <v>0</v>
      </c>
    </row>
    <row r="215" spans="1:20" x14ac:dyDescent="0.25">
      <c r="A215">
        <v>213</v>
      </c>
      <c r="C215" s="46">
        <f>'Annexe 1 bis'!E233</f>
        <v>0</v>
      </c>
      <c r="E215" t="str">
        <f>IFERROR(VLOOKUP($C215,'Annexe 1'!$C$12:$S$79,'Annexe 1'!D$1,FALSE),"-")</f>
        <v>-</v>
      </c>
      <c r="F215" t="str">
        <f>IFERROR(VLOOKUP($C215,'Annexe 1'!$C$12:$S$79,'Annexe 1'!E$1,FALSE),"-")</f>
        <v>-</v>
      </c>
      <c r="G215" t="str">
        <f>IFERROR(VLOOKUP($C215,'Annexe 1'!$C$12:$S$79,'Annexe 1'!F$1,FALSE),"-")</f>
        <v>-</v>
      </c>
      <c r="H215" t="str">
        <f>IFERROR(VLOOKUP($C215,'Annexe 1'!$C$12:$S$79,'Annexe 1'!G$1,FALSE),"-")</f>
        <v>-</v>
      </c>
      <c r="J215" t="s">
        <v>87</v>
      </c>
      <c r="K215" t="s">
        <v>146</v>
      </c>
      <c r="L215" t="str">
        <f>IFERROR(VLOOKUP($C215,'Annexe 1'!$C$12:$J$79,'Annexe 1'!$J$1,FALSE),"")</f>
        <v/>
      </c>
      <c r="M215" s="47">
        <f>VLOOKUP(A215,'Annexe 1 bis'!$A:$J,6,FALSE)</f>
        <v>0</v>
      </c>
      <c r="N215" s="47">
        <f>VLOOKUP(A215,'Annexe 1 bis'!$A:$J,7,FALSE)</f>
        <v>0</v>
      </c>
      <c r="O215">
        <f t="shared" si="3"/>
        <v>1</v>
      </c>
      <c r="P215" s="114">
        <f>VLOOKUP($A215,'Annexe 1 bis'!$A:$J,8,FALSE)</f>
        <v>0</v>
      </c>
      <c r="S215" s="114">
        <f>VLOOKUP($A215,'Annexe 1 bis'!$A:$J,9,FALSE)</f>
        <v>0</v>
      </c>
      <c r="T215" s="114">
        <f>VLOOKUP($A215,'Annexe 1 bis'!$A:$J,10,FALSE)</f>
        <v>0</v>
      </c>
    </row>
    <row r="216" spans="1:20" x14ac:dyDescent="0.25">
      <c r="A216">
        <v>214</v>
      </c>
      <c r="C216" s="46">
        <f>'Annexe 1 bis'!E234</f>
        <v>0</v>
      </c>
      <c r="E216" t="str">
        <f>IFERROR(VLOOKUP($C216,'Annexe 1'!$C$12:$S$79,'Annexe 1'!D$1,FALSE),"-")</f>
        <v>-</v>
      </c>
      <c r="F216" t="str">
        <f>IFERROR(VLOOKUP($C216,'Annexe 1'!$C$12:$S$79,'Annexe 1'!E$1,FALSE),"-")</f>
        <v>-</v>
      </c>
      <c r="G216" t="str">
        <f>IFERROR(VLOOKUP($C216,'Annexe 1'!$C$12:$S$79,'Annexe 1'!F$1,FALSE),"-")</f>
        <v>-</v>
      </c>
      <c r="H216" t="str">
        <f>IFERROR(VLOOKUP($C216,'Annexe 1'!$C$12:$S$79,'Annexe 1'!G$1,FALSE),"-")</f>
        <v>-</v>
      </c>
      <c r="J216" t="s">
        <v>87</v>
      </c>
      <c r="K216" t="s">
        <v>146</v>
      </c>
      <c r="L216" t="str">
        <f>IFERROR(VLOOKUP($C216,'Annexe 1'!$C$12:$J$79,'Annexe 1'!$J$1,FALSE),"")</f>
        <v/>
      </c>
      <c r="M216" s="47">
        <f>VLOOKUP(A216,'Annexe 1 bis'!$A:$J,6,FALSE)</f>
        <v>0</v>
      </c>
      <c r="N216" s="47">
        <f>VLOOKUP(A216,'Annexe 1 bis'!$A:$J,7,FALSE)</f>
        <v>0</v>
      </c>
      <c r="O216">
        <f t="shared" si="3"/>
        <v>1</v>
      </c>
      <c r="P216" s="114">
        <f>VLOOKUP($A216,'Annexe 1 bis'!$A:$J,8,FALSE)</f>
        <v>0</v>
      </c>
      <c r="S216" s="114">
        <f>VLOOKUP($A216,'Annexe 1 bis'!$A:$J,9,FALSE)</f>
        <v>0</v>
      </c>
      <c r="T216" s="114">
        <f>VLOOKUP($A216,'Annexe 1 bis'!$A:$J,10,FALSE)</f>
        <v>0</v>
      </c>
    </row>
    <row r="217" spans="1:20" x14ac:dyDescent="0.25">
      <c r="A217">
        <v>215</v>
      </c>
      <c r="C217" s="46">
        <f>'Annexe 1 bis'!E235</f>
        <v>0</v>
      </c>
      <c r="E217" t="str">
        <f>IFERROR(VLOOKUP($C217,'Annexe 1'!$C$12:$S$79,'Annexe 1'!D$1,FALSE),"-")</f>
        <v>-</v>
      </c>
      <c r="F217" t="str">
        <f>IFERROR(VLOOKUP($C217,'Annexe 1'!$C$12:$S$79,'Annexe 1'!E$1,FALSE),"-")</f>
        <v>-</v>
      </c>
      <c r="G217" t="str">
        <f>IFERROR(VLOOKUP($C217,'Annexe 1'!$C$12:$S$79,'Annexe 1'!F$1,FALSE),"-")</f>
        <v>-</v>
      </c>
      <c r="H217" t="str">
        <f>IFERROR(VLOOKUP($C217,'Annexe 1'!$C$12:$S$79,'Annexe 1'!G$1,FALSE),"-")</f>
        <v>-</v>
      </c>
      <c r="J217" t="s">
        <v>87</v>
      </c>
      <c r="K217" t="s">
        <v>146</v>
      </c>
      <c r="L217" t="str">
        <f>IFERROR(VLOOKUP($C217,'Annexe 1'!$C$12:$J$79,'Annexe 1'!$J$1,FALSE),"")</f>
        <v/>
      </c>
      <c r="M217" s="47">
        <f>VLOOKUP(A217,'Annexe 1 bis'!$A:$J,6,FALSE)</f>
        <v>0</v>
      </c>
      <c r="N217" s="47">
        <f>VLOOKUP(A217,'Annexe 1 bis'!$A:$J,7,FALSE)</f>
        <v>0</v>
      </c>
      <c r="O217">
        <f t="shared" si="3"/>
        <v>1</v>
      </c>
      <c r="P217" s="114">
        <f>VLOOKUP($A217,'Annexe 1 bis'!$A:$J,8,FALSE)</f>
        <v>0</v>
      </c>
      <c r="S217" s="114">
        <f>VLOOKUP($A217,'Annexe 1 bis'!$A:$J,9,FALSE)</f>
        <v>0</v>
      </c>
      <c r="T217" s="114">
        <f>VLOOKUP($A217,'Annexe 1 bis'!$A:$J,10,FALSE)</f>
        <v>0</v>
      </c>
    </row>
    <row r="218" spans="1:20" x14ac:dyDescent="0.25">
      <c r="A218">
        <v>216</v>
      </c>
      <c r="C218" s="46">
        <f>'Annexe 1 bis'!E236</f>
        <v>0</v>
      </c>
      <c r="E218" t="str">
        <f>IFERROR(VLOOKUP($C218,'Annexe 1'!$C$12:$S$79,'Annexe 1'!D$1,FALSE),"-")</f>
        <v>-</v>
      </c>
      <c r="F218" t="str">
        <f>IFERROR(VLOOKUP($C218,'Annexe 1'!$C$12:$S$79,'Annexe 1'!E$1,FALSE),"-")</f>
        <v>-</v>
      </c>
      <c r="G218" t="str">
        <f>IFERROR(VLOOKUP($C218,'Annexe 1'!$C$12:$S$79,'Annexe 1'!F$1,FALSE),"-")</f>
        <v>-</v>
      </c>
      <c r="H218" t="str">
        <f>IFERROR(VLOOKUP($C218,'Annexe 1'!$C$12:$S$79,'Annexe 1'!G$1,FALSE),"-")</f>
        <v>-</v>
      </c>
      <c r="J218" t="s">
        <v>87</v>
      </c>
      <c r="K218" t="s">
        <v>146</v>
      </c>
      <c r="L218" t="str">
        <f>IFERROR(VLOOKUP($C218,'Annexe 1'!$C$12:$J$79,'Annexe 1'!$J$1,FALSE),"")</f>
        <v/>
      </c>
      <c r="M218" s="47">
        <f>VLOOKUP(A218,'Annexe 1 bis'!$A:$J,6,FALSE)</f>
        <v>0</v>
      </c>
      <c r="N218" s="47">
        <f>VLOOKUP(A218,'Annexe 1 bis'!$A:$J,7,FALSE)</f>
        <v>0</v>
      </c>
      <c r="O218">
        <f t="shared" si="3"/>
        <v>1</v>
      </c>
      <c r="P218" s="114">
        <f>VLOOKUP($A218,'Annexe 1 bis'!$A:$J,8,FALSE)</f>
        <v>0</v>
      </c>
      <c r="S218" s="114">
        <f>VLOOKUP($A218,'Annexe 1 bis'!$A:$J,9,FALSE)</f>
        <v>0</v>
      </c>
      <c r="T218" s="114">
        <f>VLOOKUP($A218,'Annexe 1 bis'!$A:$J,10,FALSE)</f>
        <v>0</v>
      </c>
    </row>
    <row r="219" spans="1:20" s="110" customFormat="1" x14ac:dyDescent="0.25">
      <c r="C219" s="111"/>
    </row>
    <row r="220" spans="1:20" x14ac:dyDescent="0.25">
      <c r="C220" s="46"/>
    </row>
    <row r="221" spans="1:20" x14ac:dyDescent="0.25">
      <c r="C221" s="46"/>
    </row>
    <row r="222" spans="1:20" x14ac:dyDescent="0.25">
      <c r="C222" s="46"/>
    </row>
    <row r="223" spans="1:20" x14ac:dyDescent="0.25">
      <c r="C223" s="46"/>
    </row>
    <row r="224" spans="1:20" x14ac:dyDescent="0.25">
      <c r="C224" s="46"/>
    </row>
    <row r="225" spans="3:3" x14ac:dyDescent="0.25">
      <c r="C225" s="46"/>
    </row>
    <row r="226" spans="3:3" x14ac:dyDescent="0.25">
      <c r="C226" s="46"/>
    </row>
    <row r="227" spans="3:3" x14ac:dyDescent="0.25">
      <c r="C227" s="46"/>
    </row>
    <row r="228" spans="3:3" x14ac:dyDescent="0.25">
      <c r="C228" s="46"/>
    </row>
    <row r="229" spans="3:3" x14ac:dyDescent="0.25">
      <c r="C229" s="4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5"/>
  <sheetViews>
    <sheetView workbookViewId="0">
      <selection activeCell="C2" sqref="C2:J2"/>
    </sheetView>
  </sheetViews>
  <sheetFormatPr baseColWidth="10" defaultRowHeight="15" x14ac:dyDescent="0.25"/>
  <cols>
    <col min="2" max="2" width="19" customWidth="1"/>
    <col min="4" max="4" width="47" bestFit="1" customWidth="1"/>
    <col min="6" max="6" width="35.42578125" bestFit="1" customWidth="1"/>
  </cols>
  <sheetData>
    <row r="1" spans="1:6" ht="15.75" thickBot="1" x14ac:dyDescent="0.3"/>
    <row r="2" spans="1:6" x14ac:dyDescent="0.25">
      <c r="B2" s="13"/>
      <c r="F2" s="13"/>
    </row>
    <row r="3" spans="1:6" x14ac:dyDescent="0.25">
      <c r="B3" s="14" t="s">
        <v>34</v>
      </c>
      <c r="F3" s="14" t="s">
        <v>107</v>
      </c>
    </row>
    <row r="4" spans="1:6" ht="15.75" thickBot="1" x14ac:dyDescent="0.3">
      <c r="B4" s="12" t="s">
        <v>35</v>
      </c>
      <c r="F4" s="14" t="s">
        <v>108</v>
      </c>
    </row>
    <row r="5" spans="1:6" ht="15.75" thickBot="1" x14ac:dyDescent="0.3">
      <c r="F5" s="14" t="s">
        <v>109</v>
      </c>
    </row>
    <row r="6" spans="1:6" ht="15.75" thickBot="1" x14ac:dyDescent="0.3">
      <c r="B6" s="13"/>
      <c r="D6" s="13"/>
      <c r="F6" s="12" t="s">
        <v>110</v>
      </c>
    </row>
    <row r="7" spans="1:6" ht="15.75" thickBot="1" x14ac:dyDescent="0.3">
      <c r="B7" s="14" t="s">
        <v>36</v>
      </c>
      <c r="D7" s="14" t="s">
        <v>40</v>
      </c>
    </row>
    <row r="8" spans="1:6" ht="15.75" thickBot="1" x14ac:dyDescent="0.3">
      <c r="B8" s="12" t="s">
        <v>37</v>
      </c>
      <c r="D8" s="12" t="s">
        <v>41</v>
      </c>
      <c r="F8" s="13"/>
    </row>
    <row r="9" spans="1:6" ht="15.75" thickBot="1" x14ac:dyDescent="0.3">
      <c r="F9" s="14" t="s">
        <v>111</v>
      </c>
    </row>
    <row r="10" spans="1:6" x14ac:dyDescent="0.25">
      <c r="B10" s="13"/>
      <c r="D10" s="13"/>
      <c r="F10" s="14" t="s">
        <v>112</v>
      </c>
    </row>
    <row r="11" spans="1:6" x14ac:dyDescent="0.25">
      <c r="B11" s="15" t="s">
        <v>93</v>
      </c>
      <c r="D11" s="14" t="s">
        <v>193</v>
      </c>
      <c r="F11" s="14" t="s">
        <v>113</v>
      </c>
    </row>
    <row r="12" spans="1:6" x14ac:dyDescent="0.25">
      <c r="B12" s="14" t="s">
        <v>91</v>
      </c>
      <c r="D12" s="14" t="s">
        <v>191</v>
      </c>
      <c r="F12" s="14" t="s">
        <v>114</v>
      </c>
    </row>
    <row r="13" spans="1:6" ht="15.75" thickBot="1" x14ac:dyDescent="0.3">
      <c r="B13" s="12" t="s">
        <v>92</v>
      </c>
      <c r="D13" s="14" t="s">
        <v>194</v>
      </c>
      <c r="F13" s="14" t="s">
        <v>115</v>
      </c>
    </row>
    <row r="14" spans="1:6" ht="15.75" thickBot="1" x14ac:dyDescent="0.3">
      <c r="D14" s="14" t="s">
        <v>192</v>
      </c>
      <c r="F14" s="14" t="s">
        <v>116</v>
      </c>
    </row>
    <row r="15" spans="1:6" x14ac:dyDescent="0.25">
      <c r="B15" s="13"/>
      <c r="D15" s="14" t="s">
        <v>195</v>
      </c>
      <c r="F15" s="14" t="s">
        <v>117</v>
      </c>
    </row>
    <row r="16" spans="1:6" x14ac:dyDescent="0.25">
      <c r="A16">
        <v>1</v>
      </c>
      <c r="B16" s="14" t="str">
        <f>IFERROR(VLOOKUP(A16,'Annexe 1'!$A$12:$C$78,3,FALSE),"")</f>
        <v/>
      </c>
      <c r="D16" s="14" t="s">
        <v>196</v>
      </c>
      <c r="F16" s="14" t="s">
        <v>118</v>
      </c>
    </row>
    <row r="17" spans="1:6" ht="15.75" thickBot="1" x14ac:dyDescent="0.3">
      <c r="A17">
        <v>2</v>
      </c>
      <c r="B17" s="14" t="str">
        <f>IFERROR(VLOOKUP(A17,'Annexe 1'!$A$12:$C$78,3,FALSE),"")</f>
        <v/>
      </c>
      <c r="D17" s="12" t="s">
        <v>190</v>
      </c>
      <c r="F17" s="14" t="s">
        <v>119</v>
      </c>
    </row>
    <row r="18" spans="1:6" ht="15.75" thickBot="1" x14ac:dyDescent="0.3">
      <c r="A18">
        <v>3</v>
      </c>
      <c r="B18" s="14" t="str">
        <f>IFERROR(VLOOKUP(A18,'Annexe 1'!$A$12:$C$78,3,FALSE),"")</f>
        <v/>
      </c>
      <c r="F18" s="14" t="s">
        <v>120</v>
      </c>
    </row>
    <row r="19" spans="1:6" x14ac:dyDescent="0.25">
      <c r="A19">
        <v>4</v>
      </c>
      <c r="B19" s="14" t="str">
        <f>IFERROR(VLOOKUP(A19,'Annexe 1'!$A$12:$C$78,3,FALSE),"")</f>
        <v/>
      </c>
      <c r="D19" s="13"/>
      <c r="F19" s="14" t="s">
        <v>121</v>
      </c>
    </row>
    <row r="20" spans="1:6" x14ac:dyDescent="0.25">
      <c r="A20">
        <v>5</v>
      </c>
      <c r="B20" s="14" t="str">
        <f>IFERROR(VLOOKUP(A20,'Annexe 1'!$A$12:$C$78,3,FALSE),"")</f>
        <v/>
      </c>
      <c r="D20" s="14">
        <v>2021</v>
      </c>
      <c r="F20" s="14" t="s">
        <v>122</v>
      </c>
    </row>
    <row r="21" spans="1:6" ht="15.75" thickBot="1" x14ac:dyDescent="0.3">
      <c r="A21">
        <v>6</v>
      </c>
      <c r="B21" s="14" t="str">
        <f>IFERROR(VLOOKUP(A21,'Annexe 1'!$A$12:$C$78,3,FALSE),"")</f>
        <v/>
      </c>
      <c r="D21" s="12">
        <v>2019</v>
      </c>
      <c r="F21" s="14" t="s">
        <v>123</v>
      </c>
    </row>
    <row r="22" spans="1:6" x14ac:dyDescent="0.25">
      <c r="A22">
        <v>7</v>
      </c>
      <c r="B22" s="14" t="str">
        <f>IFERROR(VLOOKUP(A22,'Annexe 1'!$A$12:$C$78,3,FALSE),"")</f>
        <v/>
      </c>
      <c r="F22" s="14" t="s">
        <v>124</v>
      </c>
    </row>
    <row r="23" spans="1:6" x14ac:dyDescent="0.25">
      <c r="A23">
        <v>8</v>
      </c>
      <c r="B23" s="14" t="str">
        <f>IFERROR(VLOOKUP(A23,'Annexe 1'!$A$12:$C$78,3,FALSE),"")</f>
        <v/>
      </c>
      <c r="F23" s="14" t="s">
        <v>125</v>
      </c>
    </row>
    <row r="24" spans="1:6" x14ac:dyDescent="0.25">
      <c r="A24">
        <v>9</v>
      </c>
      <c r="B24" s="14" t="str">
        <f>IFERROR(VLOOKUP(A24,'Annexe 1'!$A$12:$C$78,3,FALSE),"")</f>
        <v/>
      </c>
      <c r="F24" s="14" t="s">
        <v>126</v>
      </c>
    </row>
    <row r="25" spans="1:6" x14ac:dyDescent="0.25">
      <c r="A25">
        <v>10</v>
      </c>
      <c r="B25" s="14" t="str">
        <f>IFERROR(VLOOKUP(A25,'Annexe 1'!$A$12:$C$78,3,FALSE),"")</f>
        <v/>
      </c>
      <c r="F25" s="14" t="s">
        <v>127</v>
      </c>
    </row>
    <row r="26" spans="1:6" x14ac:dyDescent="0.25">
      <c r="A26">
        <v>11</v>
      </c>
      <c r="B26" s="14" t="str">
        <f>IFERROR(VLOOKUP(A26,'Annexe 1'!$A$12:$C$78,3,FALSE),"")</f>
        <v/>
      </c>
      <c r="F26" s="14" t="s">
        <v>128</v>
      </c>
    </row>
    <row r="27" spans="1:6" x14ac:dyDescent="0.25">
      <c r="A27">
        <v>12</v>
      </c>
      <c r="B27" s="14" t="str">
        <f>IFERROR(VLOOKUP(A27,'Annexe 1'!$A$12:$C$78,3,FALSE),"")</f>
        <v/>
      </c>
      <c r="F27" s="14" t="s">
        <v>129</v>
      </c>
    </row>
    <row r="28" spans="1:6" x14ac:dyDescent="0.25">
      <c r="A28">
        <v>13</v>
      </c>
      <c r="B28" s="14" t="str">
        <f>IFERROR(VLOOKUP(A28,'Annexe 1'!$A$12:$C$78,3,FALSE),"")</f>
        <v/>
      </c>
      <c r="F28" s="14" t="s">
        <v>130</v>
      </c>
    </row>
    <row r="29" spans="1:6" x14ac:dyDescent="0.25">
      <c r="A29">
        <v>14</v>
      </c>
      <c r="B29" s="14" t="str">
        <f>IFERROR(VLOOKUP(A29,'Annexe 1'!$A$12:$C$78,3,FALSE),"")</f>
        <v/>
      </c>
      <c r="F29" s="14" t="s">
        <v>131</v>
      </c>
    </row>
    <row r="30" spans="1:6" x14ac:dyDescent="0.25">
      <c r="A30">
        <v>15</v>
      </c>
      <c r="B30" s="14" t="str">
        <f>IFERROR(VLOOKUP(A30,'Annexe 1'!$A$12:$C$78,3,FALSE),"")</f>
        <v/>
      </c>
      <c r="F30" s="14" t="s">
        <v>132</v>
      </c>
    </row>
    <row r="31" spans="1:6" ht="15.75" thickBot="1" x14ac:dyDescent="0.3">
      <c r="A31">
        <v>16</v>
      </c>
      <c r="B31" s="14" t="str">
        <f>IFERROR(VLOOKUP(A31,'Annexe 1'!$A$12:$C$78,3,FALSE),"")</f>
        <v/>
      </c>
      <c r="F31" s="12" t="s">
        <v>133</v>
      </c>
    </row>
    <row r="32" spans="1:6" ht="15.75" thickBot="1" x14ac:dyDescent="0.3">
      <c r="A32">
        <v>17</v>
      </c>
      <c r="B32" s="14" t="str">
        <f>IFERROR(VLOOKUP(A32,'Annexe 1'!$A$12:$C$78,3,FALSE),"")</f>
        <v/>
      </c>
    </row>
    <row r="33" spans="1:6" x14ac:dyDescent="0.25">
      <c r="A33">
        <v>18</v>
      </c>
      <c r="B33" s="14" t="str">
        <f>IFERROR(VLOOKUP(A33,'Annexe 1'!$A$12:$C$78,3,FALSE),"")</f>
        <v/>
      </c>
      <c r="F33" s="13"/>
    </row>
    <row r="34" spans="1:6" x14ac:dyDescent="0.25">
      <c r="A34">
        <v>19</v>
      </c>
      <c r="B34" s="14" t="str">
        <f>IFERROR(VLOOKUP(A34,'Annexe 1'!$A$12:$C$78,3,FALSE),"")</f>
        <v/>
      </c>
      <c r="F34" s="48" t="s">
        <v>147</v>
      </c>
    </row>
    <row r="35" spans="1:6" x14ac:dyDescent="0.25">
      <c r="A35">
        <v>20</v>
      </c>
      <c r="B35" s="14" t="str">
        <f>IFERROR(VLOOKUP(A35,'Annexe 1'!$A$12:$C$78,3,FALSE),"")</f>
        <v/>
      </c>
      <c r="F35" s="48" t="s">
        <v>148</v>
      </c>
    </row>
    <row r="36" spans="1:6" x14ac:dyDescent="0.25">
      <c r="A36">
        <v>21</v>
      </c>
      <c r="B36" s="14" t="str">
        <f>IFERROR(VLOOKUP(A36,'Annexe 1'!$A$12:$C$78,3,FALSE),"")</f>
        <v/>
      </c>
      <c r="F36" s="48" t="s">
        <v>149</v>
      </c>
    </row>
    <row r="37" spans="1:6" x14ac:dyDescent="0.25">
      <c r="A37">
        <v>22</v>
      </c>
      <c r="B37" s="14" t="str">
        <f>IFERROR(VLOOKUP(A37,'Annexe 1'!$A$12:$C$78,3,FALSE),"")</f>
        <v/>
      </c>
      <c r="F37" s="48" t="s">
        <v>150</v>
      </c>
    </row>
    <row r="38" spans="1:6" x14ac:dyDescent="0.25">
      <c r="A38">
        <v>23</v>
      </c>
      <c r="B38" s="14" t="str">
        <f>IFERROR(VLOOKUP(A38,'Annexe 1'!$A$12:$C$78,3,FALSE),"")</f>
        <v/>
      </c>
      <c r="F38" s="48" t="s">
        <v>151</v>
      </c>
    </row>
    <row r="39" spans="1:6" x14ac:dyDescent="0.25">
      <c r="A39">
        <v>24</v>
      </c>
      <c r="B39" s="14" t="str">
        <f>IFERROR(VLOOKUP(A39,'Annexe 1'!$A$12:$C$78,3,FALSE),"")</f>
        <v/>
      </c>
      <c r="F39" s="48" t="s">
        <v>152</v>
      </c>
    </row>
    <row r="40" spans="1:6" x14ac:dyDescent="0.25">
      <c r="A40">
        <v>25</v>
      </c>
      <c r="B40" s="14" t="str">
        <f>IFERROR(VLOOKUP(A40,'Annexe 1'!$A$12:$C$78,3,FALSE),"")</f>
        <v/>
      </c>
      <c r="F40" s="48" t="s">
        <v>153</v>
      </c>
    </row>
    <row r="41" spans="1:6" ht="15.75" thickBot="1" x14ac:dyDescent="0.3">
      <c r="A41">
        <v>26</v>
      </c>
      <c r="B41" s="14" t="str">
        <f>IFERROR(VLOOKUP(A41,'Annexe 1'!$A$12:$C$78,3,FALSE),"")</f>
        <v/>
      </c>
      <c r="F41" s="49" t="s">
        <v>154</v>
      </c>
    </row>
    <row r="42" spans="1:6" x14ac:dyDescent="0.25">
      <c r="A42">
        <v>27</v>
      </c>
      <c r="B42" s="14" t="str">
        <f>IFERROR(VLOOKUP(A42,'Annexe 1'!$A$12:$C$78,3,FALSE),"")</f>
        <v/>
      </c>
    </row>
    <row r="43" spans="1:6" x14ac:dyDescent="0.25">
      <c r="A43">
        <v>28</v>
      </c>
      <c r="B43" s="14" t="str">
        <f>IFERROR(VLOOKUP(A43,'Annexe 1'!$A$12:$C$78,3,FALSE),"")</f>
        <v/>
      </c>
    </row>
    <row r="44" spans="1:6" x14ac:dyDescent="0.25">
      <c r="A44">
        <v>29</v>
      </c>
      <c r="B44" s="14" t="str">
        <f>IFERROR(VLOOKUP(A44,'Annexe 1'!$A$12:$C$78,3,FALSE),"")</f>
        <v/>
      </c>
    </row>
    <row r="45" spans="1:6" ht="15.75" thickBot="1" x14ac:dyDescent="0.3">
      <c r="A45">
        <v>30</v>
      </c>
      <c r="B45" s="12" t="str">
        <f>IFERROR(VLOOKUP(A45,'Annexe 1'!$A$12:$C$78,3,FALSE),"")</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40"/>
  <sheetViews>
    <sheetView zoomScale="145" zoomScaleNormal="145" workbookViewId="0">
      <selection activeCell="A3" sqref="A3:D3"/>
    </sheetView>
  </sheetViews>
  <sheetFormatPr baseColWidth="10" defaultColWidth="11.5703125" defaultRowHeight="15" x14ac:dyDescent="0.25"/>
  <cols>
    <col min="1" max="1" width="3.7109375" style="4" customWidth="1"/>
    <col min="2" max="2" width="4.5703125" style="4" customWidth="1"/>
    <col min="3" max="3" width="2.7109375" style="4" customWidth="1"/>
    <col min="4" max="4" width="15.7109375" style="4" customWidth="1"/>
    <col min="5" max="5" width="54.42578125" style="4" customWidth="1"/>
    <col min="6" max="6" width="3.7109375" style="4" customWidth="1"/>
    <col min="7" max="7" width="30.28515625" style="2" customWidth="1"/>
    <col min="8" max="8" width="1.28515625" style="2" customWidth="1"/>
    <col min="9" max="16384" width="11.5703125" style="2"/>
  </cols>
  <sheetData>
    <row r="1" spans="1:6" ht="43.5" customHeight="1" x14ac:dyDescent="0.25">
      <c r="A1" s="43"/>
      <c r="B1" s="43"/>
      <c r="C1" s="44"/>
      <c r="D1" s="120" t="s">
        <v>158</v>
      </c>
      <c r="E1" s="121"/>
      <c r="F1" s="43"/>
    </row>
    <row r="2" spans="1:6" ht="10.15" customHeight="1" x14ac:dyDescent="0.25">
      <c r="A2" s="3"/>
      <c r="B2" s="3"/>
      <c r="C2" s="3"/>
      <c r="D2" s="3"/>
      <c r="E2" s="3"/>
      <c r="F2" s="3"/>
    </row>
    <row r="3" spans="1:6" s="4" customFormat="1" ht="15" customHeight="1" x14ac:dyDescent="0.25">
      <c r="A3" s="122" t="s">
        <v>159</v>
      </c>
      <c r="B3" s="122"/>
      <c r="C3" s="122"/>
      <c r="D3" s="122"/>
      <c r="E3" s="10"/>
      <c r="F3" s="3" t="s">
        <v>1</v>
      </c>
    </row>
    <row r="4" spans="1:6" s="4" customFormat="1" ht="10.15" customHeight="1" x14ac:dyDescent="0.25">
      <c r="A4" s="38"/>
      <c r="B4" s="38"/>
      <c r="C4" s="38"/>
      <c r="D4" s="38"/>
      <c r="E4" s="3"/>
      <c r="F4" s="3"/>
    </row>
    <row r="5" spans="1:6" s="4" customFormat="1" ht="15" customHeight="1" x14ac:dyDescent="0.25">
      <c r="A5" s="119" t="s">
        <v>2</v>
      </c>
      <c r="B5" s="119"/>
      <c r="C5" s="119"/>
      <c r="D5" s="119"/>
      <c r="E5" s="10"/>
      <c r="F5" s="3" t="s">
        <v>1</v>
      </c>
    </row>
    <row r="6" spans="1:6" s="4" customFormat="1" ht="10.15" customHeight="1" x14ac:dyDescent="0.25">
      <c r="A6" s="38"/>
      <c r="B6" s="38"/>
      <c r="C6" s="38"/>
      <c r="D6" s="38"/>
      <c r="E6" s="3"/>
      <c r="F6" s="3"/>
    </row>
    <row r="7" spans="1:6" s="4" customFormat="1" ht="15" customHeight="1" x14ac:dyDescent="0.25">
      <c r="A7" s="119" t="s">
        <v>3</v>
      </c>
      <c r="B7" s="119"/>
      <c r="C7" s="119"/>
      <c r="D7" s="119"/>
      <c r="E7" s="10"/>
      <c r="F7" s="3" t="s">
        <v>1</v>
      </c>
    </row>
    <row r="8" spans="1:6" s="4" customFormat="1" ht="10.15" customHeight="1" x14ac:dyDescent="0.25">
      <c r="A8" s="38"/>
      <c r="B8" s="38"/>
      <c r="C8" s="38"/>
      <c r="D8" s="38"/>
      <c r="E8" s="3"/>
      <c r="F8" s="3"/>
    </row>
    <row r="9" spans="1:6" s="4" customFormat="1" ht="15" customHeight="1" x14ac:dyDescent="0.25">
      <c r="A9" s="119" t="s">
        <v>4</v>
      </c>
      <c r="B9" s="119"/>
      <c r="C9" s="119"/>
      <c r="D9" s="119"/>
      <c r="E9" s="10"/>
      <c r="F9" s="3" t="s">
        <v>5</v>
      </c>
    </row>
    <row r="10" spans="1:6" s="4" customFormat="1" ht="10.15" customHeight="1" x14ac:dyDescent="0.25">
      <c r="A10" s="119"/>
      <c r="B10" s="119"/>
      <c r="C10" s="119"/>
      <c r="D10" s="119"/>
      <c r="E10" s="3"/>
      <c r="F10" s="3"/>
    </row>
    <row r="11" spans="1:6" s="4" customFormat="1" ht="15" customHeight="1" x14ac:dyDescent="0.25">
      <c r="A11" s="50" t="s">
        <v>160</v>
      </c>
      <c r="B11" s="51"/>
      <c r="C11" s="51"/>
      <c r="D11" s="51"/>
      <c r="E11" s="51"/>
      <c r="F11" s="3"/>
    </row>
    <row r="12" spans="1:6" s="4" customFormat="1" ht="10.15" customHeight="1" x14ac:dyDescent="0.25">
      <c r="A12" s="119"/>
      <c r="B12" s="119"/>
      <c r="C12" s="119"/>
      <c r="D12" s="119"/>
      <c r="E12" s="3"/>
      <c r="F12" s="3"/>
    </row>
    <row r="13" spans="1:6" s="4" customFormat="1" ht="15" customHeight="1" x14ac:dyDescent="0.25">
      <c r="A13" s="6" t="s">
        <v>12</v>
      </c>
      <c r="B13" s="3"/>
      <c r="C13" s="3"/>
      <c r="D13" s="3"/>
      <c r="E13" s="3"/>
      <c r="F13" s="3"/>
    </row>
    <row r="14" spans="1:6" s="4" customFormat="1" ht="59.45" customHeight="1" x14ac:dyDescent="0.25">
      <c r="A14" s="7"/>
      <c r="B14" s="118" t="s">
        <v>6</v>
      </c>
      <c r="C14" s="118"/>
      <c r="D14" s="118"/>
      <c r="E14" s="118"/>
      <c r="F14" s="8"/>
    </row>
    <row r="15" spans="1:6" s="4" customFormat="1" ht="10.15" customHeight="1" x14ac:dyDescent="0.25">
      <c r="A15" s="3"/>
      <c r="B15" s="3"/>
      <c r="C15" s="3"/>
      <c r="D15" s="3"/>
      <c r="E15" s="3"/>
      <c r="F15" s="3"/>
    </row>
    <row r="16" spans="1:6" s="4" customFormat="1" ht="15" customHeight="1" x14ac:dyDescent="0.25">
      <c r="A16" s="3"/>
      <c r="B16" s="3" t="s">
        <v>7</v>
      </c>
      <c r="C16" s="3"/>
      <c r="D16" s="3"/>
      <c r="E16" s="3"/>
      <c r="F16" s="3"/>
    </row>
    <row r="17" spans="1:6" s="4" customFormat="1" ht="10.15" customHeight="1" x14ac:dyDescent="0.25">
      <c r="A17" s="3"/>
      <c r="B17" s="3"/>
      <c r="C17" s="3"/>
      <c r="D17" s="3"/>
      <c r="E17" s="3"/>
      <c r="F17" s="3"/>
    </row>
    <row r="18" spans="1:6" s="4" customFormat="1" ht="15" customHeight="1" x14ac:dyDescent="0.25">
      <c r="A18" s="6" t="s">
        <v>13</v>
      </c>
      <c r="B18" s="3"/>
      <c r="C18" s="3"/>
      <c r="D18" s="3"/>
      <c r="E18" s="3"/>
      <c r="F18" s="3"/>
    </row>
    <row r="19" spans="1:6" s="4" customFormat="1" ht="56.45" customHeight="1" x14ac:dyDescent="0.25">
      <c r="A19" s="7"/>
      <c r="B19" s="129" t="s">
        <v>161</v>
      </c>
      <c r="C19" s="129"/>
      <c r="D19" s="129"/>
      <c r="E19" s="129"/>
      <c r="F19" s="8"/>
    </row>
    <row r="20" spans="1:6" s="4" customFormat="1" ht="10.15" customHeight="1" x14ac:dyDescent="0.25">
      <c r="A20" s="3"/>
      <c r="B20" s="3"/>
      <c r="C20" s="3"/>
      <c r="D20" s="3"/>
      <c r="E20" s="3"/>
      <c r="F20" s="3"/>
    </row>
    <row r="21" spans="1:6" s="4" customFormat="1" ht="15" customHeight="1" x14ac:dyDescent="0.25">
      <c r="A21" s="3"/>
      <c r="B21" s="3"/>
      <c r="C21" s="11"/>
      <c r="D21" s="38" t="s">
        <v>9</v>
      </c>
      <c r="E21" s="3"/>
      <c r="F21" s="3"/>
    </row>
    <row r="22" spans="1:6" s="4" customFormat="1" ht="10.15" customHeight="1" x14ac:dyDescent="0.25">
      <c r="A22" s="3"/>
      <c r="B22" s="3"/>
      <c r="C22" s="3"/>
      <c r="D22" s="38"/>
      <c r="E22" s="3"/>
      <c r="F22" s="3"/>
    </row>
    <row r="23" spans="1:6" s="4" customFormat="1" ht="15" customHeight="1" x14ac:dyDescent="0.25">
      <c r="A23" s="3"/>
      <c r="B23" s="3"/>
      <c r="C23" s="11"/>
      <c r="D23" s="38" t="s">
        <v>10</v>
      </c>
      <c r="E23" s="3"/>
      <c r="F23" s="3"/>
    </row>
    <row r="24" spans="1:6" s="4" customFormat="1" ht="10.15" customHeight="1" x14ac:dyDescent="0.25">
      <c r="A24" s="3"/>
      <c r="B24" s="3"/>
      <c r="C24" s="3"/>
      <c r="D24" s="3"/>
      <c r="E24" s="3"/>
      <c r="F24" s="3"/>
    </row>
    <row r="25" spans="1:6" s="4" customFormat="1" ht="46.15" customHeight="1" x14ac:dyDescent="0.25">
      <c r="A25" s="7"/>
      <c r="B25" s="118" t="s">
        <v>11</v>
      </c>
      <c r="C25" s="118"/>
      <c r="D25" s="118"/>
      <c r="E25" s="118"/>
      <c r="F25" s="8"/>
    </row>
    <row r="26" spans="1:6" s="4" customFormat="1" ht="10.15" customHeight="1" x14ac:dyDescent="0.25">
      <c r="A26" s="3"/>
      <c r="B26" s="3"/>
      <c r="C26" s="3"/>
      <c r="D26" s="3"/>
      <c r="E26" s="3"/>
      <c r="F26" s="3"/>
    </row>
    <row r="27" spans="1:6" s="4" customFormat="1" ht="15" customHeight="1" x14ac:dyDescent="0.25">
      <c r="A27" s="6" t="s">
        <v>18</v>
      </c>
      <c r="B27" s="3"/>
      <c r="C27" s="3"/>
      <c r="D27" s="3"/>
      <c r="E27" s="3"/>
      <c r="F27" s="3"/>
    </row>
    <row r="28" spans="1:6" s="4" customFormat="1" ht="58.9" customHeight="1" x14ac:dyDescent="0.25">
      <c r="A28" s="3"/>
      <c r="B28" s="118" t="s">
        <v>19</v>
      </c>
      <c r="C28" s="118"/>
      <c r="D28" s="118"/>
      <c r="E28" s="118"/>
      <c r="F28" s="3"/>
    </row>
    <row r="29" spans="1:6" s="4" customFormat="1" ht="10.15" customHeight="1" x14ac:dyDescent="0.25">
      <c r="A29" s="3"/>
      <c r="B29" s="3"/>
      <c r="C29" s="3"/>
      <c r="D29" s="3"/>
      <c r="E29" s="3"/>
      <c r="F29" s="3"/>
    </row>
    <row r="30" spans="1:6" s="4" customFormat="1" ht="15" customHeight="1" x14ac:dyDescent="0.25">
      <c r="A30" s="6" t="s">
        <v>14</v>
      </c>
      <c r="B30" s="3"/>
      <c r="C30" s="3"/>
      <c r="D30" s="3"/>
      <c r="E30" s="3"/>
      <c r="F30" s="3"/>
    </row>
    <row r="31" spans="1:6" s="4" customFormat="1" ht="57" customHeight="1" x14ac:dyDescent="0.25">
      <c r="A31" s="3"/>
      <c r="B31" s="118" t="s">
        <v>15</v>
      </c>
      <c r="C31" s="118"/>
      <c r="D31" s="118"/>
      <c r="E31" s="118"/>
      <c r="F31" s="3"/>
    </row>
    <row r="32" spans="1:6" s="4" customFormat="1" ht="10.15" customHeight="1" x14ac:dyDescent="0.25">
      <c r="A32" s="3"/>
      <c r="B32" s="3"/>
      <c r="C32" s="3"/>
      <c r="D32" s="3"/>
      <c r="E32" s="3"/>
      <c r="F32" s="3"/>
    </row>
    <row r="33" spans="1:6" s="4" customFormat="1" ht="15" customHeight="1" x14ac:dyDescent="0.25">
      <c r="A33" s="3"/>
      <c r="B33" s="3" t="s">
        <v>16</v>
      </c>
      <c r="C33" s="3"/>
      <c r="D33" s="10"/>
      <c r="E33" s="3"/>
      <c r="F33" s="3"/>
    </row>
    <row r="34" spans="1:6" s="4" customFormat="1" ht="10.15" customHeight="1" x14ac:dyDescent="0.25">
      <c r="A34" s="3"/>
      <c r="B34" s="3"/>
      <c r="C34" s="3"/>
      <c r="D34" s="3"/>
      <c r="E34" s="3"/>
      <c r="F34" s="3"/>
    </row>
    <row r="35" spans="1:6" s="4" customFormat="1" ht="15" customHeight="1" x14ac:dyDescent="0.25">
      <c r="A35" s="3"/>
      <c r="B35" s="3" t="s">
        <v>17</v>
      </c>
      <c r="C35" s="3"/>
      <c r="D35" s="10"/>
      <c r="E35" s="3"/>
      <c r="F35" s="3"/>
    </row>
    <row r="36" spans="1:6" s="4" customFormat="1" ht="15" customHeight="1" x14ac:dyDescent="0.25">
      <c r="A36" s="3"/>
      <c r="B36" s="3"/>
      <c r="C36" s="3"/>
      <c r="D36" s="3"/>
      <c r="E36" s="52" t="s">
        <v>162</v>
      </c>
      <c r="F36" s="3"/>
    </row>
    <row r="37" spans="1:6" s="4" customFormat="1" ht="15" customHeight="1" x14ac:dyDescent="0.25">
      <c r="A37" s="3"/>
      <c r="B37" s="3"/>
      <c r="C37" s="3"/>
      <c r="D37" s="3"/>
      <c r="E37" s="3"/>
      <c r="F37" s="3"/>
    </row>
    <row r="38" spans="1:6" s="4" customFormat="1" ht="15" customHeight="1" x14ac:dyDescent="0.25">
      <c r="A38" s="3"/>
      <c r="B38" s="3"/>
      <c r="C38" s="3"/>
      <c r="D38" s="3"/>
      <c r="E38" s="3"/>
      <c r="F38" s="3"/>
    </row>
    <row r="39" spans="1:6" ht="15" customHeight="1" x14ac:dyDescent="0.25">
      <c r="A39" s="3"/>
      <c r="B39" s="123" t="s">
        <v>166</v>
      </c>
      <c r="C39" s="124"/>
      <c r="D39" s="124"/>
      <c r="E39" s="125"/>
      <c r="F39" s="3"/>
    </row>
    <row r="40" spans="1:6" ht="15" customHeight="1" x14ac:dyDescent="0.25">
      <c r="A40" s="3"/>
      <c r="B40" s="126"/>
      <c r="C40" s="127"/>
      <c r="D40" s="127"/>
      <c r="E40" s="128"/>
      <c r="F40" s="3"/>
    </row>
  </sheetData>
  <mergeCells count="13">
    <mergeCell ref="B39:E40"/>
    <mergeCell ref="B19:E19"/>
    <mergeCell ref="B25:E25"/>
    <mergeCell ref="B28:E28"/>
    <mergeCell ref="B31:E31"/>
    <mergeCell ref="B14:E14"/>
    <mergeCell ref="A10:D10"/>
    <mergeCell ref="A12:D12"/>
    <mergeCell ref="D1:E1"/>
    <mergeCell ref="A3:D3"/>
    <mergeCell ref="A5:D5"/>
    <mergeCell ref="A7:D7"/>
    <mergeCell ref="A9:D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8"/>
  <sheetViews>
    <sheetView topLeftCell="A25" zoomScale="145" zoomScaleNormal="145" workbookViewId="0">
      <selection activeCell="A3" sqref="A3:D3"/>
    </sheetView>
  </sheetViews>
  <sheetFormatPr baseColWidth="10" defaultColWidth="11.5703125" defaultRowHeight="15" x14ac:dyDescent="0.25"/>
  <cols>
    <col min="1" max="1" width="3.7109375" style="4" customWidth="1"/>
    <col min="2" max="2" width="4.5703125" style="4" customWidth="1"/>
    <col min="3" max="3" width="2.7109375" style="4" customWidth="1"/>
    <col min="4" max="4" width="15.7109375" style="4" customWidth="1"/>
    <col min="5" max="5" width="54.42578125" style="4" customWidth="1"/>
    <col min="6" max="6" width="3.7109375" style="4" customWidth="1"/>
    <col min="7" max="7" width="30.28515625" style="2" customWidth="1"/>
    <col min="8" max="8" width="1.28515625" style="2" customWidth="1"/>
    <col min="9" max="16384" width="11.5703125" style="2"/>
  </cols>
  <sheetData>
    <row r="1" spans="1:6" ht="43.5" customHeight="1" x14ac:dyDescent="0.25">
      <c r="A1" s="43"/>
      <c r="B1" s="43"/>
      <c r="C1" s="44"/>
      <c r="D1" s="120" t="s">
        <v>158</v>
      </c>
      <c r="E1" s="121"/>
      <c r="F1" s="43"/>
    </row>
    <row r="2" spans="1:6" ht="10.15" customHeight="1" x14ac:dyDescent="0.25">
      <c r="A2" s="3"/>
      <c r="B2" s="3"/>
      <c r="C2" s="3"/>
      <c r="D2" s="3"/>
      <c r="E2" s="3"/>
      <c r="F2" s="3"/>
    </row>
    <row r="3" spans="1:6" s="4" customFormat="1" ht="15" customHeight="1" x14ac:dyDescent="0.25">
      <c r="A3" s="122" t="s">
        <v>0</v>
      </c>
      <c r="B3" s="122"/>
      <c r="C3" s="122"/>
      <c r="D3" s="122"/>
      <c r="E3" s="10"/>
      <c r="F3" s="3" t="s">
        <v>1</v>
      </c>
    </row>
    <row r="4" spans="1:6" s="4" customFormat="1" ht="10.15" customHeight="1" x14ac:dyDescent="0.25">
      <c r="A4" s="5"/>
      <c r="B4" s="5"/>
      <c r="C4" s="5"/>
      <c r="D4" s="5"/>
      <c r="E4" s="3"/>
      <c r="F4" s="3"/>
    </row>
    <row r="5" spans="1:6" s="4" customFormat="1" ht="15" customHeight="1" x14ac:dyDescent="0.25">
      <c r="A5" s="119" t="s">
        <v>2</v>
      </c>
      <c r="B5" s="119"/>
      <c r="C5" s="119"/>
      <c r="D5" s="119"/>
      <c r="E5" s="10"/>
      <c r="F5" s="3" t="s">
        <v>1</v>
      </c>
    </row>
    <row r="6" spans="1:6" s="4" customFormat="1" ht="10.15" customHeight="1" x14ac:dyDescent="0.25">
      <c r="A6" s="5"/>
      <c r="B6" s="5"/>
      <c r="C6" s="5"/>
      <c r="D6" s="5"/>
      <c r="E6" s="3"/>
      <c r="F6" s="3"/>
    </row>
    <row r="7" spans="1:6" s="4" customFormat="1" ht="15" customHeight="1" x14ac:dyDescent="0.25">
      <c r="A7" s="119" t="s">
        <v>3</v>
      </c>
      <c r="B7" s="119"/>
      <c r="C7" s="119"/>
      <c r="D7" s="119"/>
      <c r="E7" s="10"/>
      <c r="F7" s="3" t="s">
        <v>1</v>
      </c>
    </row>
    <row r="8" spans="1:6" s="4" customFormat="1" ht="10.15" customHeight="1" x14ac:dyDescent="0.25">
      <c r="A8" s="5"/>
      <c r="B8" s="5"/>
      <c r="C8" s="5"/>
      <c r="D8" s="5"/>
      <c r="E8" s="3"/>
      <c r="F8" s="3"/>
    </row>
    <row r="9" spans="1:6" s="4" customFormat="1" ht="15" customHeight="1" x14ac:dyDescent="0.25">
      <c r="A9" s="119" t="s">
        <v>4</v>
      </c>
      <c r="B9" s="119"/>
      <c r="C9" s="119"/>
      <c r="D9" s="119"/>
      <c r="E9" s="10"/>
      <c r="F9" s="3" t="s">
        <v>5</v>
      </c>
    </row>
    <row r="10" spans="1:6" s="4" customFormat="1" ht="10.15" customHeight="1" x14ac:dyDescent="0.25">
      <c r="A10" s="3"/>
      <c r="B10" s="3"/>
      <c r="C10" s="3"/>
      <c r="D10" s="3"/>
      <c r="E10" s="3"/>
      <c r="F10" s="3"/>
    </row>
    <row r="11" spans="1:6" s="4" customFormat="1" ht="15" customHeight="1" x14ac:dyDescent="0.25">
      <c r="A11" s="6" t="s">
        <v>12</v>
      </c>
      <c r="B11" s="3"/>
      <c r="C11" s="3"/>
      <c r="D11" s="3"/>
      <c r="E11" s="3"/>
      <c r="F11" s="3"/>
    </row>
    <row r="12" spans="1:6" s="4" customFormat="1" ht="59.45" customHeight="1" x14ac:dyDescent="0.25">
      <c r="A12" s="7"/>
      <c r="B12" s="118" t="s">
        <v>6</v>
      </c>
      <c r="C12" s="118"/>
      <c r="D12" s="118"/>
      <c r="E12" s="118"/>
      <c r="F12" s="8"/>
    </row>
    <row r="13" spans="1:6" s="4" customFormat="1" ht="10.15" customHeight="1" x14ac:dyDescent="0.25">
      <c r="A13" s="3"/>
      <c r="B13" s="3"/>
      <c r="C13" s="3"/>
      <c r="D13" s="3"/>
      <c r="E13" s="3"/>
      <c r="F13" s="3"/>
    </row>
    <row r="14" spans="1:6" s="4" customFormat="1" ht="15" customHeight="1" x14ac:dyDescent="0.25">
      <c r="A14" s="3"/>
      <c r="B14" s="3" t="s">
        <v>7</v>
      </c>
      <c r="C14" s="3"/>
      <c r="D14" s="3"/>
      <c r="E14" s="3"/>
      <c r="F14" s="3"/>
    </row>
    <row r="15" spans="1:6" s="4" customFormat="1" ht="10.15" customHeight="1" x14ac:dyDescent="0.25">
      <c r="A15" s="3"/>
      <c r="B15" s="3"/>
      <c r="C15" s="3"/>
      <c r="D15" s="3"/>
      <c r="E15" s="3"/>
      <c r="F15" s="3"/>
    </row>
    <row r="16" spans="1:6" s="4" customFormat="1" ht="15" customHeight="1" x14ac:dyDescent="0.25">
      <c r="A16" s="6" t="s">
        <v>13</v>
      </c>
      <c r="B16" s="3"/>
      <c r="C16" s="3"/>
      <c r="D16" s="3"/>
      <c r="E16" s="3"/>
      <c r="F16" s="3"/>
    </row>
    <row r="17" spans="1:6" s="4" customFormat="1" ht="56.45" customHeight="1" x14ac:dyDescent="0.25">
      <c r="A17" s="7"/>
      <c r="B17" s="129" t="s">
        <v>8</v>
      </c>
      <c r="C17" s="129"/>
      <c r="D17" s="129"/>
      <c r="E17" s="129"/>
      <c r="F17" s="8"/>
    </row>
    <row r="18" spans="1:6" s="4" customFormat="1" ht="10.15" customHeight="1" x14ac:dyDescent="0.25">
      <c r="A18" s="3"/>
      <c r="B18" s="3"/>
      <c r="C18" s="3"/>
      <c r="D18" s="3"/>
      <c r="E18" s="3"/>
      <c r="F18" s="3"/>
    </row>
    <row r="19" spans="1:6" s="4" customFormat="1" ht="15" customHeight="1" x14ac:dyDescent="0.25">
      <c r="A19" s="3"/>
      <c r="B19" s="3"/>
      <c r="C19" s="11"/>
      <c r="D19" s="5" t="s">
        <v>9</v>
      </c>
      <c r="E19" s="3"/>
      <c r="F19" s="3"/>
    </row>
    <row r="20" spans="1:6" s="4" customFormat="1" ht="10.15" customHeight="1" x14ac:dyDescent="0.25">
      <c r="A20" s="3"/>
      <c r="B20" s="3"/>
      <c r="C20" s="3"/>
      <c r="D20" s="5"/>
      <c r="E20" s="3"/>
      <c r="F20" s="3"/>
    </row>
    <row r="21" spans="1:6" s="4" customFormat="1" ht="15" customHeight="1" x14ac:dyDescent="0.25">
      <c r="A21" s="3"/>
      <c r="B21" s="3"/>
      <c r="C21" s="11"/>
      <c r="D21" s="5" t="s">
        <v>10</v>
      </c>
      <c r="E21" s="3"/>
      <c r="F21" s="3"/>
    </row>
    <row r="22" spans="1:6" s="4" customFormat="1" ht="10.15" customHeight="1" x14ac:dyDescent="0.25">
      <c r="A22" s="3"/>
      <c r="B22" s="3"/>
      <c r="C22" s="3"/>
      <c r="D22" s="3"/>
      <c r="E22" s="3"/>
      <c r="F22" s="3"/>
    </row>
    <row r="23" spans="1:6" s="4" customFormat="1" ht="46.15" customHeight="1" x14ac:dyDescent="0.25">
      <c r="A23" s="7"/>
      <c r="B23" s="118" t="s">
        <v>11</v>
      </c>
      <c r="C23" s="118"/>
      <c r="D23" s="118"/>
      <c r="E23" s="118"/>
      <c r="F23" s="8"/>
    </row>
    <row r="24" spans="1:6" s="4" customFormat="1" ht="10.15" customHeight="1" x14ac:dyDescent="0.25">
      <c r="A24" s="3"/>
      <c r="B24" s="3"/>
      <c r="C24" s="3"/>
      <c r="D24" s="3"/>
      <c r="E24" s="3"/>
      <c r="F24" s="3"/>
    </row>
    <row r="25" spans="1:6" s="4" customFormat="1" ht="15" customHeight="1" x14ac:dyDescent="0.25">
      <c r="A25" s="6" t="s">
        <v>18</v>
      </c>
      <c r="B25" s="3"/>
      <c r="C25" s="3"/>
      <c r="D25" s="3"/>
      <c r="E25" s="3"/>
      <c r="F25" s="3"/>
    </row>
    <row r="26" spans="1:6" s="4" customFormat="1" ht="58.9" customHeight="1" x14ac:dyDescent="0.25">
      <c r="A26" s="3"/>
      <c r="B26" s="118" t="s">
        <v>19</v>
      </c>
      <c r="C26" s="118"/>
      <c r="D26" s="118"/>
      <c r="E26" s="118"/>
      <c r="F26" s="3"/>
    </row>
    <row r="27" spans="1:6" s="4" customFormat="1" ht="10.15" customHeight="1" x14ac:dyDescent="0.25">
      <c r="A27" s="3"/>
      <c r="B27" s="3"/>
      <c r="C27" s="3"/>
      <c r="D27" s="3"/>
      <c r="E27" s="3"/>
      <c r="F27" s="3"/>
    </row>
    <row r="28" spans="1:6" s="4" customFormat="1" ht="15" customHeight="1" x14ac:dyDescent="0.25">
      <c r="A28" s="6" t="s">
        <v>14</v>
      </c>
      <c r="B28" s="3"/>
      <c r="C28" s="3"/>
      <c r="D28" s="3"/>
      <c r="E28" s="3"/>
      <c r="F28" s="3"/>
    </row>
    <row r="29" spans="1:6" s="4" customFormat="1" ht="57" customHeight="1" x14ac:dyDescent="0.25">
      <c r="A29" s="3"/>
      <c r="B29" s="118" t="s">
        <v>15</v>
      </c>
      <c r="C29" s="118"/>
      <c r="D29" s="118"/>
      <c r="E29" s="118"/>
      <c r="F29" s="3"/>
    </row>
    <row r="30" spans="1:6" s="4" customFormat="1" ht="10.15" customHeight="1" x14ac:dyDescent="0.25">
      <c r="A30" s="3"/>
      <c r="B30" s="3"/>
      <c r="C30" s="3"/>
      <c r="D30" s="3"/>
      <c r="E30" s="3"/>
      <c r="F30" s="3"/>
    </row>
    <row r="31" spans="1:6" s="4" customFormat="1" ht="15" customHeight="1" x14ac:dyDescent="0.25">
      <c r="A31" s="3"/>
      <c r="B31" s="3" t="s">
        <v>16</v>
      </c>
      <c r="C31" s="3"/>
      <c r="D31" s="10"/>
      <c r="E31" s="3"/>
      <c r="F31" s="3"/>
    </row>
    <row r="32" spans="1:6" s="4" customFormat="1" ht="10.15" customHeight="1" x14ac:dyDescent="0.25">
      <c r="A32" s="3"/>
      <c r="B32" s="3"/>
      <c r="C32" s="3"/>
      <c r="D32" s="3"/>
      <c r="E32" s="3"/>
      <c r="F32" s="3"/>
    </row>
    <row r="33" spans="1:6" s="4" customFormat="1" ht="15" customHeight="1" x14ac:dyDescent="0.25">
      <c r="A33" s="3"/>
      <c r="B33" s="3" t="s">
        <v>17</v>
      </c>
      <c r="C33" s="3"/>
      <c r="D33" s="10"/>
      <c r="E33" s="3"/>
      <c r="F33" s="3"/>
    </row>
    <row r="34" spans="1:6" s="4" customFormat="1" ht="15" customHeight="1" x14ac:dyDescent="0.25">
      <c r="A34" s="3"/>
      <c r="B34" s="3"/>
      <c r="C34" s="3"/>
      <c r="D34" s="3"/>
      <c r="E34" s="52" t="s">
        <v>0</v>
      </c>
      <c r="F34" s="3"/>
    </row>
    <row r="35" spans="1:6" s="4" customFormat="1" ht="15" customHeight="1" x14ac:dyDescent="0.25">
      <c r="A35" s="3"/>
      <c r="B35" s="3"/>
      <c r="C35" s="3"/>
      <c r="D35" s="3"/>
      <c r="E35" s="3"/>
      <c r="F35" s="3"/>
    </row>
    <row r="36" spans="1:6" s="4" customFormat="1" ht="15" customHeight="1" x14ac:dyDescent="0.25">
      <c r="A36" s="3"/>
      <c r="B36" s="3"/>
      <c r="C36" s="3"/>
      <c r="D36" s="3"/>
      <c r="E36" s="3"/>
      <c r="F36" s="3"/>
    </row>
    <row r="37" spans="1:6" ht="15" customHeight="1" x14ac:dyDescent="0.25">
      <c r="A37" s="3"/>
      <c r="B37" s="123" t="s">
        <v>223</v>
      </c>
      <c r="C37" s="124"/>
      <c r="D37" s="124"/>
      <c r="E37" s="125"/>
      <c r="F37" s="3"/>
    </row>
    <row r="38" spans="1:6" ht="15" customHeight="1" x14ac:dyDescent="0.25">
      <c r="A38" s="3"/>
      <c r="B38" s="126"/>
      <c r="C38" s="127"/>
      <c r="D38" s="127"/>
      <c r="E38" s="128"/>
      <c r="F38" s="3"/>
    </row>
  </sheetData>
  <mergeCells count="11">
    <mergeCell ref="D1:E1"/>
    <mergeCell ref="B12:E12"/>
    <mergeCell ref="B17:E17"/>
    <mergeCell ref="B26:E26"/>
    <mergeCell ref="B29:E29"/>
    <mergeCell ref="B23:E23"/>
    <mergeCell ref="B37:E38"/>
    <mergeCell ref="A3:D3"/>
    <mergeCell ref="A5:D5"/>
    <mergeCell ref="A7:D7"/>
    <mergeCell ref="A9:D9"/>
  </mergeCells>
  <hyperlinks>
    <hyperlink ref="B37" r:id="rId1" display="cellule.energie@cfwb.be"/>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145" zoomScaleNormal="145" workbookViewId="0">
      <selection activeCell="E3" sqref="E3"/>
    </sheetView>
  </sheetViews>
  <sheetFormatPr baseColWidth="10" defaultColWidth="11.5703125" defaultRowHeight="15" x14ac:dyDescent="0.25"/>
  <cols>
    <col min="1" max="1" width="3.7109375" style="4" customWidth="1"/>
    <col min="2" max="2" width="4.5703125" style="4" customWidth="1"/>
    <col min="3" max="3" width="2.7109375" style="4" customWidth="1"/>
    <col min="4" max="4" width="15.7109375" style="4" customWidth="1"/>
    <col min="5" max="5" width="54.42578125" style="4" customWidth="1"/>
    <col min="6" max="6" width="3.7109375" style="4" customWidth="1"/>
    <col min="7" max="7" width="30.28515625" style="2" customWidth="1"/>
    <col min="8" max="8" width="1.28515625" style="2" customWidth="1"/>
    <col min="9" max="16384" width="11.5703125" style="2"/>
  </cols>
  <sheetData>
    <row r="1" spans="1:6" ht="43.5" customHeight="1" x14ac:dyDescent="0.25">
      <c r="A1" s="43"/>
      <c r="B1" s="43"/>
      <c r="C1" s="44"/>
      <c r="D1" s="130" t="s">
        <v>169</v>
      </c>
      <c r="E1" s="131"/>
      <c r="F1" s="43"/>
    </row>
    <row r="2" spans="1:6" ht="10.15" customHeight="1" x14ac:dyDescent="0.25">
      <c r="A2" s="3"/>
      <c r="B2" s="3"/>
      <c r="C2" s="3"/>
      <c r="D2" s="3"/>
      <c r="E2" s="3"/>
      <c r="F2" s="3"/>
    </row>
    <row r="3" spans="1:6" s="4" customFormat="1" ht="15" customHeight="1" x14ac:dyDescent="0.25">
      <c r="A3" s="119" t="str">
        <f>IF(Preambule!$B$3="x",'Formulaire SCO'!$A$3,'Formulaire NON SCO'!$A$3)</f>
        <v>L'Organisme</v>
      </c>
      <c r="B3" s="119"/>
      <c r="C3" s="119"/>
      <c r="D3" s="119"/>
      <c r="E3" s="10"/>
      <c r="F3" s="3" t="s">
        <v>1</v>
      </c>
    </row>
    <row r="4" spans="1:6" s="4" customFormat="1" ht="10.15" customHeight="1" x14ac:dyDescent="0.25">
      <c r="A4" s="38"/>
      <c r="B4" s="38"/>
      <c r="C4" s="38"/>
      <c r="D4" s="38"/>
      <c r="E4" s="3"/>
      <c r="F4" s="3"/>
    </row>
    <row r="5" spans="1:6" s="4" customFormat="1" ht="15" customHeight="1" x14ac:dyDescent="0.25">
      <c r="A5" s="119" t="s">
        <v>2</v>
      </c>
      <c r="B5" s="119"/>
      <c r="C5" s="119"/>
      <c r="D5" s="119"/>
      <c r="E5" s="10"/>
      <c r="F5" s="3" t="s">
        <v>1</v>
      </c>
    </row>
    <row r="6" spans="1:6" s="4" customFormat="1" ht="10.15" customHeight="1" x14ac:dyDescent="0.25">
      <c r="A6" s="38"/>
      <c r="B6" s="38"/>
      <c r="C6" s="38"/>
      <c r="D6" s="38"/>
      <c r="E6" s="3"/>
      <c r="F6" s="3"/>
    </row>
    <row r="7" spans="1:6" s="4" customFormat="1" ht="15" customHeight="1" x14ac:dyDescent="0.25">
      <c r="A7" s="119" t="s">
        <v>3</v>
      </c>
      <c r="B7" s="119"/>
      <c r="C7" s="119"/>
      <c r="D7" s="119"/>
      <c r="E7" s="10"/>
      <c r="F7" s="3" t="s">
        <v>1</v>
      </c>
    </row>
    <row r="8" spans="1:6" s="4" customFormat="1" ht="10.15" customHeight="1" x14ac:dyDescent="0.25">
      <c r="A8" s="38"/>
      <c r="B8" s="38"/>
      <c r="C8" s="38"/>
      <c r="D8" s="38"/>
      <c r="E8" s="3"/>
      <c r="F8" s="3"/>
    </row>
    <row r="9" spans="1:6" s="4" customFormat="1" ht="15" customHeight="1" x14ac:dyDescent="0.25">
      <c r="A9" s="119" t="s">
        <v>4</v>
      </c>
      <c r="B9" s="119"/>
      <c r="C9" s="119"/>
      <c r="D9" s="119"/>
      <c r="E9" s="10"/>
      <c r="F9" s="3" t="s">
        <v>5</v>
      </c>
    </row>
    <row r="10" spans="1:6" s="4" customFormat="1" ht="10.15" customHeight="1" x14ac:dyDescent="0.25">
      <c r="A10" s="3"/>
      <c r="B10" s="3"/>
      <c r="C10" s="3"/>
      <c r="D10" s="3"/>
      <c r="E10" s="3"/>
      <c r="F10" s="3"/>
    </row>
    <row r="11" spans="1:6" s="4" customFormat="1" ht="15" customHeight="1" x14ac:dyDescent="0.25">
      <c r="A11" s="38" t="str">
        <f>IF(Preambule!$B$3="x","",'Formulaire NON SCO'!$A$11)</f>
        <v>ci-après dénommé “l’Adhérent”</v>
      </c>
      <c r="B11" s="3"/>
      <c r="C11" s="3"/>
      <c r="D11" s="3"/>
      <c r="E11" s="3"/>
      <c r="F11" s="3"/>
    </row>
    <row r="12" spans="1:6" s="4" customFormat="1" ht="10.15" customHeight="1" x14ac:dyDescent="0.25">
      <c r="A12" s="3"/>
      <c r="B12" s="3"/>
      <c r="C12" s="3"/>
      <c r="D12" s="3"/>
      <c r="E12" s="3"/>
      <c r="F12" s="3"/>
    </row>
    <row r="13" spans="1:6" s="4" customFormat="1" ht="15" customHeight="1" x14ac:dyDescent="0.25">
      <c r="A13" s="6" t="s">
        <v>12</v>
      </c>
      <c r="B13" s="3"/>
      <c r="C13" s="3"/>
      <c r="D13" s="3"/>
      <c r="E13" s="3"/>
      <c r="F13" s="3"/>
    </row>
    <row r="14" spans="1:6" s="4" customFormat="1" ht="59.45" customHeight="1" x14ac:dyDescent="0.25">
      <c r="A14" s="7"/>
      <c r="B14" s="118" t="s">
        <v>6</v>
      </c>
      <c r="C14" s="118"/>
      <c r="D14" s="118"/>
      <c r="E14" s="118"/>
      <c r="F14" s="8"/>
    </row>
    <row r="15" spans="1:6" s="4" customFormat="1" ht="10.15" customHeight="1" x14ac:dyDescent="0.25">
      <c r="A15" s="3"/>
      <c r="B15" s="3"/>
      <c r="C15" s="3"/>
      <c r="D15" s="3"/>
      <c r="E15" s="3"/>
      <c r="F15" s="3"/>
    </row>
    <row r="16" spans="1:6" s="4" customFormat="1" ht="15" customHeight="1" x14ac:dyDescent="0.25">
      <c r="A16" s="3"/>
      <c r="B16" s="3" t="s">
        <v>7</v>
      </c>
      <c r="C16" s="3"/>
      <c r="D16" s="3"/>
      <c r="E16" s="3"/>
      <c r="F16" s="3"/>
    </row>
    <row r="17" spans="1:6" s="4" customFormat="1" ht="10.15" customHeight="1" x14ac:dyDescent="0.25">
      <c r="A17" s="3"/>
      <c r="B17" s="3"/>
      <c r="C17" s="3"/>
      <c r="D17" s="3"/>
      <c r="E17" s="3"/>
      <c r="F17" s="3"/>
    </row>
    <row r="18" spans="1:6" s="4" customFormat="1" ht="15" customHeight="1" x14ac:dyDescent="0.25">
      <c r="A18" s="6" t="s">
        <v>13</v>
      </c>
      <c r="B18" s="3"/>
      <c r="C18" s="3"/>
      <c r="D18" s="3"/>
      <c r="E18" s="3"/>
      <c r="F18" s="3"/>
    </row>
    <row r="19" spans="1:6" s="4" customFormat="1" ht="56.45" customHeight="1" x14ac:dyDescent="0.25">
      <c r="A19" s="7"/>
      <c r="B19" s="118" t="str">
        <f>IF(Preambule!$B$3="x",'Formulaire SCO'!$B$17,'Formulaire NON SCO'!$B$19)</f>
        <v>Par la présente, l'Adhérent adhère à la centrale d’achats de gaz et d’électricité que le Ministère de la Fédération Wallonie Bruxelles va créer pour couvrir ses besoins en gaz et/ou électricité (cocher les cases utiles) pour la période du 1er janvier 2023 au 31 décembre 2026.</v>
      </c>
      <c r="C19" s="118"/>
      <c r="D19" s="118"/>
      <c r="E19" s="118"/>
      <c r="F19" s="8"/>
    </row>
    <row r="20" spans="1:6" s="4" customFormat="1" ht="10.15" customHeight="1" x14ac:dyDescent="0.25">
      <c r="A20" s="3"/>
      <c r="B20" s="3"/>
      <c r="C20" s="3"/>
      <c r="D20" s="3"/>
      <c r="E20" s="3"/>
      <c r="F20" s="3"/>
    </row>
    <row r="21" spans="1:6" s="4" customFormat="1" ht="15" customHeight="1" x14ac:dyDescent="0.25">
      <c r="A21" s="3"/>
      <c r="B21" s="3"/>
      <c r="C21" s="11"/>
      <c r="D21" s="38" t="s">
        <v>9</v>
      </c>
      <c r="E21" s="3"/>
      <c r="F21" s="3"/>
    </row>
    <row r="22" spans="1:6" s="4" customFormat="1" ht="10.15" customHeight="1" x14ac:dyDescent="0.25">
      <c r="A22" s="3"/>
      <c r="B22" s="3"/>
      <c r="C22" s="3"/>
      <c r="D22" s="38"/>
      <c r="E22" s="3"/>
      <c r="F22" s="3"/>
    </row>
    <row r="23" spans="1:6" s="4" customFormat="1" ht="15" customHeight="1" x14ac:dyDescent="0.25">
      <c r="A23" s="3"/>
      <c r="B23" s="3"/>
      <c r="C23" s="11"/>
      <c r="D23" s="38" t="s">
        <v>10</v>
      </c>
      <c r="E23" s="3"/>
      <c r="F23" s="3"/>
    </row>
    <row r="24" spans="1:6" s="4" customFormat="1" ht="10.15" customHeight="1" x14ac:dyDescent="0.25">
      <c r="A24" s="3"/>
      <c r="B24" s="3"/>
      <c r="C24" s="3"/>
      <c r="D24" s="3"/>
      <c r="E24" s="3"/>
      <c r="F24" s="3"/>
    </row>
    <row r="25" spans="1:6" s="4" customFormat="1" ht="46.15" customHeight="1" x14ac:dyDescent="0.25">
      <c r="A25" s="7"/>
      <c r="B25" s="118" t="s">
        <v>168</v>
      </c>
      <c r="C25" s="118"/>
      <c r="D25" s="118"/>
      <c r="E25" s="118"/>
      <c r="F25" s="8"/>
    </row>
    <row r="26" spans="1:6" s="4" customFormat="1" ht="10.15" customHeight="1" x14ac:dyDescent="0.25">
      <c r="A26" s="3"/>
      <c r="B26" s="3"/>
      <c r="C26" s="3"/>
      <c r="D26" s="3"/>
      <c r="E26" s="3"/>
      <c r="F26" s="3"/>
    </row>
    <row r="27" spans="1:6" s="4" customFormat="1" ht="15" customHeight="1" x14ac:dyDescent="0.25">
      <c r="A27" s="6" t="s">
        <v>18</v>
      </c>
      <c r="B27" s="3"/>
      <c r="C27" s="3"/>
      <c r="D27" s="3"/>
      <c r="E27" s="3"/>
      <c r="F27" s="3"/>
    </row>
    <row r="28" spans="1:6" s="4" customFormat="1" ht="58.9" customHeight="1" x14ac:dyDescent="0.25">
      <c r="A28" s="3"/>
      <c r="B28" s="118" t="s">
        <v>19</v>
      </c>
      <c r="C28" s="118"/>
      <c r="D28" s="118"/>
      <c r="E28" s="118"/>
      <c r="F28" s="3"/>
    </row>
    <row r="29" spans="1:6" s="4" customFormat="1" ht="10.15" customHeight="1" x14ac:dyDescent="0.25">
      <c r="A29" s="3"/>
      <c r="B29" s="3"/>
      <c r="C29" s="3"/>
      <c r="D29" s="3"/>
      <c r="E29" s="3"/>
      <c r="F29" s="3"/>
    </row>
    <row r="30" spans="1:6" s="4" customFormat="1" ht="15" customHeight="1" x14ac:dyDescent="0.25">
      <c r="A30" s="6" t="s">
        <v>14</v>
      </c>
      <c r="B30" s="3"/>
      <c r="C30" s="3"/>
      <c r="D30" s="3"/>
      <c r="E30" s="3"/>
      <c r="F30" s="3"/>
    </row>
    <row r="31" spans="1:6" s="4" customFormat="1" ht="57" customHeight="1" x14ac:dyDescent="0.25">
      <c r="A31" s="3"/>
      <c r="B31" s="118" t="s">
        <v>15</v>
      </c>
      <c r="C31" s="118"/>
      <c r="D31" s="118"/>
      <c r="E31" s="118"/>
      <c r="F31" s="3"/>
    </row>
    <row r="32" spans="1:6" s="4" customFormat="1" ht="10.15" customHeight="1" x14ac:dyDescent="0.25">
      <c r="A32" s="3"/>
      <c r="B32" s="3"/>
      <c r="C32" s="3"/>
      <c r="D32" s="3"/>
      <c r="E32" s="3"/>
      <c r="F32" s="3"/>
    </row>
    <row r="33" spans="1:6" s="4" customFormat="1" ht="15" customHeight="1" x14ac:dyDescent="0.25">
      <c r="A33" s="3"/>
      <c r="B33" s="3" t="s">
        <v>16</v>
      </c>
      <c r="C33" s="3"/>
      <c r="D33" s="91"/>
      <c r="E33" s="3"/>
      <c r="F33" s="3"/>
    </row>
    <row r="34" spans="1:6" s="4" customFormat="1" ht="10.15" customHeight="1" x14ac:dyDescent="0.25">
      <c r="A34" s="3"/>
      <c r="B34" s="3"/>
      <c r="C34" s="3"/>
      <c r="D34" s="3"/>
      <c r="E34" s="3"/>
      <c r="F34" s="3"/>
    </row>
    <row r="35" spans="1:6" s="4" customFormat="1" ht="15" customHeight="1" x14ac:dyDescent="0.25">
      <c r="A35" s="3"/>
      <c r="B35" s="3" t="s">
        <v>17</v>
      </c>
      <c r="C35" s="3"/>
      <c r="D35" s="90"/>
      <c r="E35" s="3"/>
      <c r="F35" s="3"/>
    </row>
    <row r="36" spans="1:6" s="4" customFormat="1" ht="15" customHeight="1" x14ac:dyDescent="0.25">
      <c r="A36" s="3"/>
      <c r="B36" s="3"/>
      <c r="C36" s="3"/>
      <c r="D36" s="3"/>
      <c r="E36" s="9" t="str">
        <f>IF(Preambule!$B$3="x",'Formulaire SCO'!$E$34,'Formulaire NON SCO'!$E$36)</f>
        <v>L'Adhérent</v>
      </c>
      <c r="F36" s="3"/>
    </row>
    <row r="37" spans="1:6" s="4" customFormat="1" ht="15" customHeight="1" x14ac:dyDescent="0.25">
      <c r="A37" s="3"/>
      <c r="B37" s="3"/>
      <c r="C37" s="3"/>
      <c r="D37" s="3"/>
      <c r="E37" s="3"/>
      <c r="F37" s="3"/>
    </row>
    <row r="38" spans="1:6" s="4" customFormat="1" ht="15" customHeight="1" x14ac:dyDescent="0.25">
      <c r="A38" s="3"/>
      <c r="B38" s="3"/>
      <c r="C38" s="3"/>
      <c r="D38" s="3"/>
      <c r="E38" s="3"/>
      <c r="F38" s="3"/>
    </row>
    <row r="39" spans="1:6" ht="15" customHeight="1" x14ac:dyDescent="0.25">
      <c r="A39" s="3"/>
      <c r="B39" s="132" t="str">
        <f>IF(Preambule!$B$3="x",'Formulaire SCO'!$B$37,'Formulaire NON SCO'!$B$39)</f>
        <v xml:space="preserve"> À renvoyer signé et scanné au plus tard le 25 mars 2022 par email à cellule.energie@cfwb.be avec demande d’accusé de lecture</v>
      </c>
      <c r="C39" s="133"/>
      <c r="D39" s="133"/>
      <c r="E39" s="134"/>
      <c r="F39" s="3"/>
    </row>
    <row r="40" spans="1:6" ht="15" customHeight="1" x14ac:dyDescent="0.25">
      <c r="A40" s="3"/>
      <c r="B40" s="135"/>
      <c r="C40" s="136"/>
      <c r="D40" s="136"/>
      <c r="E40" s="137"/>
      <c r="F40" s="3"/>
    </row>
  </sheetData>
  <sheetProtection algorithmName="SHA-512" hashValue="SZrSyFUGGPdNxk+q0Af4LaiD3i3IVrnhq8eQNpfjXsUja+Yxtr13Msou3cTph9VdYPVFAfVZeZQlFChsbTPGzw==" saltValue="NHO9vF6uHzk7rpnZrmLCwQ==" spinCount="100000" sheet="1" objects="1" scenarios="1"/>
  <mergeCells count="11">
    <mergeCell ref="B19:E19"/>
    <mergeCell ref="B25:E25"/>
    <mergeCell ref="B28:E28"/>
    <mergeCell ref="B31:E31"/>
    <mergeCell ref="B39:E40"/>
    <mergeCell ref="B14:E14"/>
    <mergeCell ref="D1:E1"/>
    <mergeCell ref="A3:D3"/>
    <mergeCell ref="A5:D5"/>
    <mergeCell ref="A7:D7"/>
    <mergeCell ref="A9:D9"/>
  </mergeCells>
  <hyperlinks>
    <hyperlink ref="B39:E40" r:id="rId1" display="mailto:cellule.energie@cfwb.be?subject=005-01%20Central%20d'Achat%202022-2026%20:%20Déclaration%20d’adhésion"/>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opLeftCell="B1" workbookViewId="0">
      <selection activeCell="D5" sqref="D5:G5"/>
    </sheetView>
  </sheetViews>
  <sheetFormatPr baseColWidth="10" defaultColWidth="11.5703125" defaultRowHeight="15" x14ac:dyDescent="0.25"/>
  <cols>
    <col min="1" max="1" width="11.5703125" style="78" hidden="1" customWidth="1"/>
    <col min="2" max="2" width="2.7109375" style="41" customWidth="1"/>
    <col min="3" max="3" width="22.7109375" style="29" customWidth="1"/>
    <col min="4" max="4" width="42.7109375" style="29" customWidth="1"/>
    <col min="5" max="5" width="5.7109375" style="29" customWidth="1"/>
    <col min="6" max="6" width="7.7109375" style="29" customWidth="1"/>
    <col min="7" max="7" width="14.7109375" style="29" customWidth="1"/>
    <col min="8" max="8" width="12.7109375" style="29" customWidth="1"/>
    <col min="9" max="9" width="14.7109375" style="29" customWidth="1"/>
    <col min="10" max="10" width="19.5703125" style="29" customWidth="1"/>
    <col min="11" max="11" width="15.7109375" style="29" customWidth="1"/>
    <col min="12" max="12" width="8.140625" style="29" customWidth="1"/>
    <col min="13" max="13" width="9.140625" style="29" customWidth="1"/>
    <col min="14" max="14" width="14.7109375" style="29" customWidth="1"/>
    <col min="15" max="15" width="2.7109375" style="29" customWidth="1"/>
    <col min="16" max="16" width="11.5703125" style="29"/>
    <col min="17" max="17" width="11.5703125" style="78" hidden="1" customWidth="1"/>
    <col min="18" max="18" width="11.5703125" style="108" hidden="1" customWidth="1"/>
    <col min="19" max="19" width="11.5703125" style="107" hidden="1" customWidth="1"/>
    <col min="20" max="16384" width="11.5703125" style="29"/>
  </cols>
  <sheetData>
    <row r="1" spans="1:19" ht="10.15" customHeight="1" x14ac:dyDescent="0.25">
      <c r="B1" s="40"/>
      <c r="C1" s="100">
        <f>COLUMNS($C:C)</f>
        <v>1</v>
      </c>
      <c r="D1" s="100">
        <f>COLUMNS($C:D)</f>
        <v>2</v>
      </c>
      <c r="E1" s="100">
        <f>COLUMNS($C:E)</f>
        <v>3</v>
      </c>
      <c r="F1" s="100">
        <f>COLUMNS($C:F)</f>
        <v>4</v>
      </c>
      <c r="G1" s="100">
        <f>COLUMNS($C:G)</f>
        <v>5</v>
      </c>
      <c r="H1" s="100">
        <f>COLUMNS($C:H)</f>
        <v>6</v>
      </c>
      <c r="I1" s="100">
        <f>COLUMNS($C:I)</f>
        <v>7</v>
      </c>
      <c r="J1" s="100">
        <f>COLUMNS($C:J)</f>
        <v>8</v>
      </c>
      <c r="K1" s="100">
        <f>COLUMNS($C:K)</f>
        <v>9</v>
      </c>
      <c r="L1" s="100">
        <f>COLUMNS($C:L)</f>
        <v>10</v>
      </c>
      <c r="M1" s="100">
        <f>COLUMNS($C:M)</f>
        <v>11</v>
      </c>
      <c r="N1" s="100">
        <f>COLUMNS($C:N)</f>
        <v>12</v>
      </c>
      <c r="O1" s="40">
        <f>COLUMNS($C:O)</f>
        <v>13</v>
      </c>
      <c r="P1" s="104">
        <f>COLUMNS($C:P)</f>
        <v>14</v>
      </c>
      <c r="Q1" s="105">
        <f>COLUMNS($C:Q)</f>
        <v>15</v>
      </c>
      <c r="R1" s="107">
        <f>COLUMNS($C:R)</f>
        <v>16</v>
      </c>
      <c r="S1" s="107">
        <f>COLUMNS($C:S)</f>
        <v>17</v>
      </c>
    </row>
    <row r="2" spans="1:19" ht="18" customHeight="1" x14ac:dyDescent="0.25">
      <c r="B2" s="40"/>
      <c r="C2" s="143" t="s">
        <v>20</v>
      </c>
      <c r="D2" s="143"/>
      <c r="E2" s="143"/>
      <c r="F2" s="143"/>
      <c r="G2" s="143"/>
      <c r="H2" s="143"/>
      <c r="I2" s="143"/>
      <c r="J2" s="143"/>
      <c r="K2" s="3"/>
      <c r="L2" s="3"/>
      <c r="M2" s="3"/>
      <c r="N2" s="3"/>
      <c r="O2" s="3"/>
    </row>
    <row r="3" spans="1:19" ht="18" customHeight="1" x14ac:dyDescent="0.25">
      <c r="B3" s="40"/>
      <c r="C3" s="144" t="s">
        <v>38</v>
      </c>
      <c r="D3" s="144"/>
      <c r="E3" s="144"/>
      <c r="F3" s="144"/>
      <c r="G3" s="144"/>
      <c r="H3" s="144"/>
      <c r="I3" s="144"/>
      <c r="J3" s="144"/>
      <c r="K3" s="3"/>
      <c r="L3" s="3"/>
      <c r="M3" s="3"/>
      <c r="N3" s="3"/>
      <c r="O3" s="3"/>
    </row>
    <row r="4" spans="1:19" ht="10.15" customHeight="1" x14ac:dyDescent="0.25">
      <c r="B4" s="40"/>
      <c r="C4" s="30"/>
      <c r="D4" s="30"/>
      <c r="E4" s="30"/>
      <c r="F4" s="30"/>
      <c r="G4" s="30"/>
      <c r="H4" s="31"/>
      <c r="I4" s="31"/>
      <c r="J4" s="31"/>
      <c r="K4" s="31"/>
      <c r="L4" s="31"/>
      <c r="M4" s="31"/>
      <c r="N4" s="31"/>
      <c r="O4" s="3"/>
    </row>
    <row r="5" spans="1:19" ht="18" customHeight="1" x14ac:dyDescent="0.25">
      <c r="B5" s="39"/>
      <c r="C5" s="71" t="str">
        <f>IF(Preambule!$B$3="x",'Annexe SCO'!C5,'Annexe NON SCO'!C5)</f>
        <v>Nom de l’organisme</v>
      </c>
      <c r="D5" s="138"/>
      <c r="E5" s="138"/>
      <c r="F5" s="138"/>
      <c r="G5" s="138"/>
      <c r="H5" s="139" t="s">
        <v>24</v>
      </c>
      <c r="I5" s="139"/>
      <c r="J5" s="138"/>
      <c r="K5" s="138"/>
      <c r="L5" s="138"/>
      <c r="M5" s="138"/>
      <c r="N5" s="138"/>
      <c r="O5" s="33"/>
    </row>
    <row r="6" spans="1:19" ht="18" customHeight="1" x14ac:dyDescent="0.25">
      <c r="B6" s="39"/>
      <c r="C6" s="71" t="s">
        <v>156</v>
      </c>
      <c r="D6" s="138"/>
      <c r="E6" s="138"/>
      <c r="F6" s="138"/>
      <c r="G6" s="138"/>
      <c r="H6" s="139" t="s">
        <v>25</v>
      </c>
      <c r="I6" s="139"/>
      <c r="J6" s="140"/>
      <c r="K6" s="141"/>
      <c r="L6" s="141"/>
      <c r="M6" s="141"/>
      <c r="N6" s="142"/>
      <c r="O6" s="33"/>
    </row>
    <row r="7" spans="1:19" ht="18" customHeight="1" x14ac:dyDescent="0.25">
      <c r="B7" s="39"/>
      <c r="C7" s="71" t="s">
        <v>21</v>
      </c>
      <c r="D7" s="138"/>
      <c r="E7" s="138"/>
      <c r="F7" s="138"/>
      <c r="G7" s="138"/>
      <c r="H7" s="139" t="s">
        <v>26</v>
      </c>
      <c r="I7" s="139"/>
      <c r="J7" s="145"/>
      <c r="K7" s="138"/>
      <c r="L7" s="138"/>
      <c r="M7" s="138"/>
      <c r="N7" s="138"/>
      <c r="O7" s="33"/>
    </row>
    <row r="8" spans="1:19" ht="18" customHeight="1" x14ac:dyDescent="0.25">
      <c r="B8" s="39"/>
      <c r="C8" s="71" t="str">
        <f>IF(Preambule!$B$3="x",'Annexe SCO'!C7,'Annexe NON SCO'!C7)</f>
        <v>Secteur</v>
      </c>
      <c r="D8" s="138"/>
      <c r="E8" s="138"/>
      <c r="F8" s="138"/>
      <c r="G8" s="138"/>
      <c r="H8" s="139" t="str">
        <f>IF(Preambule!$B$3="x",'Annexe SCO'!C10,"Autres contacts eventuels")</f>
        <v>Autres contacts eventuels</v>
      </c>
      <c r="I8" s="139"/>
      <c r="J8" s="138"/>
      <c r="K8" s="138"/>
      <c r="L8" s="138"/>
      <c r="M8" s="138"/>
      <c r="N8" s="138"/>
      <c r="O8" s="33"/>
    </row>
    <row r="9" spans="1:19" ht="18" customHeight="1" x14ac:dyDescent="0.25">
      <c r="B9" s="39"/>
      <c r="C9" s="71" t="str">
        <f>IF(Preambule!$B$3="x",'Annexe SCO'!E10,'Annexe NON SCO'!C11)</f>
        <v>Nom de l’implantation</v>
      </c>
      <c r="D9" s="138"/>
      <c r="E9" s="138"/>
      <c r="F9" s="138"/>
      <c r="G9" s="138"/>
      <c r="H9" s="139" t="str">
        <f>IF(Preambule!$B$3="x",'Annexe SCO'!C11,"Autres contacts eventuels")</f>
        <v>Autres contacts eventuels</v>
      </c>
      <c r="I9" s="139"/>
      <c r="J9" s="138"/>
      <c r="K9" s="138"/>
      <c r="L9" s="138"/>
      <c r="M9" s="138"/>
      <c r="N9" s="138"/>
      <c r="O9" s="33"/>
    </row>
    <row r="10" spans="1:19" ht="18" customHeight="1" x14ac:dyDescent="0.25">
      <c r="B10" s="39"/>
      <c r="C10" s="71" t="str">
        <f>IF(Preambule!$B$3="x",'Annexe SCO'!C8,"")</f>
        <v/>
      </c>
      <c r="D10" s="138"/>
      <c r="E10" s="138"/>
      <c r="F10" s="138"/>
      <c r="G10" s="138"/>
      <c r="H10" s="139" t="str">
        <f>IF(Preambule!$B$3="x",'Annexe SCO'!C12,"")</f>
        <v/>
      </c>
      <c r="I10" s="139"/>
      <c r="J10" s="138"/>
      <c r="K10" s="138"/>
      <c r="L10" s="138"/>
      <c r="M10" s="138"/>
      <c r="N10" s="138"/>
      <c r="O10" s="33"/>
    </row>
    <row r="11" spans="1:19" ht="85.9" customHeight="1" x14ac:dyDescent="0.25">
      <c r="B11" s="39"/>
      <c r="C11" s="34" t="s">
        <v>32</v>
      </c>
      <c r="D11" s="34" t="s">
        <v>171</v>
      </c>
      <c r="E11" s="34" t="s">
        <v>172</v>
      </c>
      <c r="F11" s="34" t="s">
        <v>170</v>
      </c>
      <c r="G11" s="34" t="s">
        <v>186</v>
      </c>
      <c r="H11" s="34" t="s">
        <v>27</v>
      </c>
      <c r="I11" s="34" t="s">
        <v>28</v>
      </c>
      <c r="J11" s="34" t="s">
        <v>29</v>
      </c>
      <c r="K11" s="34" t="s">
        <v>30</v>
      </c>
      <c r="L11" s="34" t="s">
        <v>214</v>
      </c>
      <c r="M11" s="34" t="s">
        <v>33</v>
      </c>
      <c r="N11" s="34" t="s">
        <v>94</v>
      </c>
      <c r="O11" s="33"/>
    </row>
    <row r="12" spans="1:19" ht="18" customHeight="1" x14ac:dyDescent="0.25">
      <c r="A12" s="89">
        <f>Q12</f>
        <v>0</v>
      </c>
      <c r="B12" s="39"/>
      <c r="C12" s="16"/>
      <c r="D12" s="53"/>
      <c r="E12" s="117"/>
      <c r="F12" s="53"/>
      <c r="G12" s="53"/>
      <c r="H12" s="17"/>
      <c r="I12" s="17"/>
      <c r="J12" s="17"/>
      <c r="K12" s="18"/>
      <c r="L12" s="17"/>
      <c r="M12" s="19"/>
      <c r="N12" s="20"/>
      <c r="O12" s="33"/>
      <c r="Q12" s="78">
        <f>IF(OR(J12=liste!$B$11,J12=liste!$B$12),(MAX($Q$9:Q11))+1,0)</f>
        <v>0</v>
      </c>
      <c r="S12" s="107" t="str">
        <f>CONCATENATE(D12,", ",E12," - ",F12," ",G12)</f>
        <v xml:space="preserve">,  -  </v>
      </c>
    </row>
    <row r="13" spans="1:19" ht="18" customHeight="1" x14ac:dyDescent="0.25">
      <c r="A13" s="89">
        <f t="shared" ref="A13:A76" si="0">Q13</f>
        <v>0</v>
      </c>
      <c r="B13" s="39"/>
      <c r="C13" s="16"/>
      <c r="D13" s="53"/>
      <c r="E13" s="53"/>
      <c r="F13" s="53"/>
      <c r="G13" s="53"/>
      <c r="H13" s="17"/>
      <c r="I13" s="17"/>
      <c r="J13" s="17"/>
      <c r="K13" s="18"/>
      <c r="L13" s="17"/>
      <c r="M13" s="19"/>
      <c r="N13" s="20"/>
      <c r="O13" s="33"/>
      <c r="Q13" s="78">
        <f>IF(OR(J13=liste!$B$11,J13=liste!$B$12),(MAX($Q$9:Q12))+1,0)</f>
        <v>0</v>
      </c>
      <c r="S13" s="107" t="str">
        <f t="shared" ref="S13:S76" si="1">CONCATENATE(D13,", ",E13," - ",F13," ",G13)</f>
        <v xml:space="preserve">,  -  </v>
      </c>
    </row>
    <row r="14" spans="1:19" ht="18" customHeight="1" x14ac:dyDescent="0.25">
      <c r="A14" s="89">
        <f t="shared" si="0"/>
        <v>0</v>
      </c>
      <c r="B14" s="39"/>
      <c r="C14" s="16"/>
      <c r="D14" s="53"/>
      <c r="E14" s="53"/>
      <c r="F14" s="53"/>
      <c r="G14" s="53"/>
      <c r="H14" s="17"/>
      <c r="I14" s="17"/>
      <c r="J14" s="17"/>
      <c r="K14" s="18"/>
      <c r="L14" s="17"/>
      <c r="M14" s="19"/>
      <c r="N14" s="20"/>
      <c r="O14" s="33"/>
      <c r="Q14" s="78">
        <f>IF(OR(J14=liste!$B$11,J14=liste!$B$12),(MAX($Q$9:Q13))+1,0)</f>
        <v>0</v>
      </c>
      <c r="S14" s="107" t="str">
        <f t="shared" si="1"/>
        <v xml:space="preserve">,  -  </v>
      </c>
    </row>
    <row r="15" spans="1:19" ht="18" customHeight="1" x14ac:dyDescent="0.25">
      <c r="A15" s="89">
        <f t="shared" si="0"/>
        <v>0</v>
      </c>
      <c r="B15" s="39"/>
      <c r="C15" s="16"/>
      <c r="D15" s="53"/>
      <c r="E15" s="53"/>
      <c r="F15" s="53"/>
      <c r="G15" s="53"/>
      <c r="H15" s="17"/>
      <c r="I15" s="17"/>
      <c r="J15" s="17"/>
      <c r="K15" s="18"/>
      <c r="L15" s="17"/>
      <c r="M15" s="19"/>
      <c r="N15" s="20"/>
      <c r="O15" s="33"/>
      <c r="Q15" s="78">
        <f>IF(OR(J15=liste!$B$11,J15=liste!$B$12),(MAX($Q$9:Q14))+1,0)</f>
        <v>0</v>
      </c>
      <c r="S15" s="107" t="str">
        <f t="shared" si="1"/>
        <v xml:space="preserve">,  -  </v>
      </c>
    </row>
    <row r="16" spans="1:19" ht="18" customHeight="1" x14ac:dyDescent="0.25">
      <c r="A16" s="89">
        <f t="shared" si="0"/>
        <v>0</v>
      </c>
      <c r="B16" s="39"/>
      <c r="C16" s="16"/>
      <c r="D16" s="53"/>
      <c r="E16" s="53"/>
      <c r="F16" s="53"/>
      <c r="G16" s="53"/>
      <c r="H16" s="17"/>
      <c r="I16" s="17"/>
      <c r="J16" s="17"/>
      <c r="K16" s="18"/>
      <c r="L16" s="17"/>
      <c r="M16" s="19"/>
      <c r="N16" s="20"/>
      <c r="O16" s="33"/>
      <c r="Q16" s="78">
        <f>IF(OR(J16=liste!$B$11,J16=liste!$B$12),(MAX($Q$9:Q15))+1,0)</f>
        <v>0</v>
      </c>
      <c r="S16" s="107" t="str">
        <f t="shared" si="1"/>
        <v xml:space="preserve">,  -  </v>
      </c>
    </row>
    <row r="17" spans="1:19" ht="18" customHeight="1" x14ac:dyDescent="0.25">
      <c r="A17" s="89">
        <f t="shared" si="0"/>
        <v>0</v>
      </c>
      <c r="B17" s="39"/>
      <c r="C17" s="16"/>
      <c r="D17" s="53"/>
      <c r="E17" s="53"/>
      <c r="F17" s="53"/>
      <c r="G17" s="53"/>
      <c r="H17" s="17"/>
      <c r="I17" s="17"/>
      <c r="J17" s="17"/>
      <c r="K17" s="18"/>
      <c r="L17" s="17"/>
      <c r="M17" s="19"/>
      <c r="N17" s="20"/>
      <c r="O17" s="33"/>
      <c r="Q17" s="78">
        <f>IF(OR(J17=liste!$B$11,J17=liste!$B$12),(MAX($Q$9:Q16))+1,0)</f>
        <v>0</v>
      </c>
      <c r="S17" s="107" t="str">
        <f t="shared" si="1"/>
        <v xml:space="preserve">,  -  </v>
      </c>
    </row>
    <row r="18" spans="1:19" ht="18" customHeight="1" x14ac:dyDescent="0.25">
      <c r="A18" s="89">
        <f t="shared" si="0"/>
        <v>0</v>
      </c>
      <c r="B18" s="39"/>
      <c r="C18" s="16"/>
      <c r="D18" s="53"/>
      <c r="E18" s="53"/>
      <c r="F18" s="53"/>
      <c r="G18" s="53"/>
      <c r="H18" s="17"/>
      <c r="I18" s="17"/>
      <c r="J18" s="17"/>
      <c r="K18" s="18"/>
      <c r="L18" s="17"/>
      <c r="M18" s="19"/>
      <c r="N18" s="20"/>
      <c r="O18" s="33"/>
      <c r="Q18" s="78">
        <f>IF(OR(J18=liste!$B$11,J18=liste!$B$12),(MAX($Q$9:Q17))+1,0)</f>
        <v>0</v>
      </c>
      <c r="S18" s="107" t="str">
        <f t="shared" si="1"/>
        <v xml:space="preserve">,  -  </v>
      </c>
    </row>
    <row r="19" spans="1:19" ht="18" customHeight="1" x14ac:dyDescent="0.25">
      <c r="A19" s="89">
        <f t="shared" si="0"/>
        <v>0</v>
      </c>
      <c r="B19" s="39"/>
      <c r="C19" s="16"/>
      <c r="D19" s="53"/>
      <c r="E19" s="53"/>
      <c r="F19" s="53"/>
      <c r="G19" s="53"/>
      <c r="H19" s="17"/>
      <c r="I19" s="17"/>
      <c r="J19" s="17"/>
      <c r="K19" s="18"/>
      <c r="L19" s="17"/>
      <c r="M19" s="19"/>
      <c r="N19" s="20"/>
      <c r="O19" s="33"/>
      <c r="Q19" s="78">
        <f>IF(OR(J19=liste!$B$11,J19=liste!$B$12),(MAX($Q$9:Q18))+1,0)</f>
        <v>0</v>
      </c>
      <c r="S19" s="107" t="str">
        <f t="shared" si="1"/>
        <v xml:space="preserve">,  -  </v>
      </c>
    </row>
    <row r="20" spans="1:19" ht="18" customHeight="1" x14ac:dyDescent="0.25">
      <c r="A20" s="89">
        <f t="shared" si="0"/>
        <v>0</v>
      </c>
      <c r="B20" s="39"/>
      <c r="C20" s="16"/>
      <c r="D20" s="53"/>
      <c r="E20" s="53"/>
      <c r="F20" s="53"/>
      <c r="G20" s="53"/>
      <c r="H20" s="17"/>
      <c r="I20" s="17"/>
      <c r="J20" s="17"/>
      <c r="K20" s="18"/>
      <c r="L20" s="17"/>
      <c r="M20" s="19"/>
      <c r="N20" s="20"/>
      <c r="O20" s="33"/>
      <c r="Q20" s="78">
        <f>IF(OR(J20=liste!$B$11,J20=liste!$B$12),(MAX($Q$9:Q19))+1,0)</f>
        <v>0</v>
      </c>
      <c r="S20" s="107" t="str">
        <f t="shared" si="1"/>
        <v xml:space="preserve">,  -  </v>
      </c>
    </row>
    <row r="21" spans="1:19" ht="18" customHeight="1" x14ac:dyDescent="0.25">
      <c r="A21" s="89">
        <f t="shared" si="0"/>
        <v>0</v>
      </c>
      <c r="B21" s="39"/>
      <c r="C21" s="16"/>
      <c r="D21" s="53"/>
      <c r="E21" s="53"/>
      <c r="F21" s="53"/>
      <c r="G21" s="53"/>
      <c r="H21" s="17"/>
      <c r="I21" s="17"/>
      <c r="J21" s="17"/>
      <c r="K21" s="18"/>
      <c r="L21" s="17"/>
      <c r="M21" s="19"/>
      <c r="N21" s="20"/>
      <c r="O21" s="33"/>
      <c r="Q21" s="78">
        <f>IF(OR(J21=liste!$B$11,J21=liste!$B$12),(MAX($Q$9:Q20))+1,0)</f>
        <v>0</v>
      </c>
      <c r="S21" s="107" t="str">
        <f t="shared" si="1"/>
        <v xml:space="preserve">,  -  </v>
      </c>
    </row>
    <row r="22" spans="1:19" ht="18" customHeight="1" x14ac:dyDescent="0.25">
      <c r="A22" s="89">
        <f t="shared" si="0"/>
        <v>0</v>
      </c>
      <c r="B22" s="39"/>
      <c r="C22" s="16"/>
      <c r="D22" s="53"/>
      <c r="E22" s="53"/>
      <c r="F22" s="53"/>
      <c r="G22" s="53"/>
      <c r="H22" s="17"/>
      <c r="I22" s="17"/>
      <c r="J22" s="17"/>
      <c r="K22" s="18"/>
      <c r="L22" s="17"/>
      <c r="M22" s="19"/>
      <c r="N22" s="20"/>
      <c r="O22" s="33"/>
      <c r="Q22" s="78">
        <f>IF(OR(J22=liste!$B$11,J22=liste!$B$12),(MAX($Q$9:Q21))+1,0)</f>
        <v>0</v>
      </c>
      <c r="S22" s="107" t="str">
        <f t="shared" si="1"/>
        <v xml:space="preserve">,  -  </v>
      </c>
    </row>
    <row r="23" spans="1:19" ht="18" customHeight="1" x14ac:dyDescent="0.25">
      <c r="A23" s="89">
        <f t="shared" si="0"/>
        <v>0</v>
      </c>
      <c r="B23" s="39"/>
      <c r="C23" s="16"/>
      <c r="D23" s="53"/>
      <c r="E23" s="53"/>
      <c r="F23" s="53"/>
      <c r="G23" s="53"/>
      <c r="H23" s="17"/>
      <c r="I23" s="17"/>
      <c r="J23" s="17"/>
      <c r="K23" s="18"/>
      <c r="L23" s="17"/>
      <c r="M23" s="19"/>
      <c r="N23" s="20"/>
      <c r="O23" s="33"/>
      <c r="Q23" s="78">
        <f>IF(OR(J23=liste!$B$11,J23=liste!$B$12),(MAX($Q$9:Q22))+1,0)</f>
        <v>0</v>
      </c>
      <c r="S23" s="107" t="str">
        <f t="shared" si="1"/>
        <v xml:space="preserve">,  -  </v>
      </c>
    </row>
    <row r="24" spans="1:19" ht="18" customHeight="1" x14ac:dyDescent="0.25">
      <c r="A24" s="89">
        <f t="shared" si="0"/>
        <v>0</v>
      </c>
      <c r="B24" s="39"/>
      <c r="C24" s="16"/>
      <c r="D24" s="53"/>
      <c r="E24" s="53"/>
      <c r="F24" s="53"/>
      <c r="G24" s="53"/>
      <c r="H24" s="17"/>
      <c r="I24" s="17"/>
      <c r="J24" s="17"/>
      <c r="K24" s="18"/>
      <c r="L24" s="17"/>
      <c r="M24" s="19"/>
      <c r="N24" s="20"/>
      <c r="O24" s="33"/>
      <c r="Q24" s="78">
        <f>IF(OR(J24=liste!$B$11,J24=liste!$B$12),(MAX($Q$9:Q23))+1,0)</f>
        <v>0</v>
      </c>
      <c r="S24" s="107" t="str">
        <f t="shared" si="1"/>
        <v xml:space="preserve">,  -  </v>
      </c>
    </row>
    <row r="25" spans="1:19" ht="18" customHeight="1" x14ac:dyDescent="0.25">
      <c r="A25" s="89">
        <f t="shared" si="0"/>
        <v>0</v>
      </c>
      <c r="B25" s="39"/>
      <c r="C25" s="16"/>
      <c r="D25" s="53"/>
      <c r="E25" s="53"/>
      <c r="F25" s="53"/>
      <c r="G25" s="53"/>
      <c r="H25" s="17"/>
      <c r="I25" s="17"/>
      <c r="J25" s="17"/>
      <c r="K25" s="18"/>
      <c r="L25" s="17"/>
      <c r="M25" s="19"/>
      <c r="N25" s="20"/>
      <c r="O25" s="33"/>
      <c r="Q25" s="78">
        <f>IF(OR(J25=liste!$B$11,J25=liste!$B$12),(MAX($Q$9:Q24))+1,0)</f>
        <v>0</v>
      </c>
      <c r="S25" s="107" t="str">
        <f t="shared" si="1"/>
        <v xml:space="preserve">,  -  </v>
      </c>
    </row>
    <row r="26" spans="1:19" ht="18" customHeight="1" x14ac:dyDescent="0.25">
      <c r="A26" s="89">
        <f t="shared" si="0"/>
        <v>0</v>
      </c>
      <c r="B26" s="39"/>
      <c r="C26" s="16"/>
      <c r="D26" s="53"/>
      <c r="E26" s="53"/>
      <c r="F26" s="53"/>
      <c r="G26" s="53"/>
      <c r="H26" s="17"/>
      <c r="I26" s="17"/>
      <c r="J26" s="17"/>
      <c r="K26" s="18"/>
      <c r="L26" s="17"/>
      <c r="M26" s="19"/>
      <c r="N26" s="20"/>
      <c r="O26" s="33"/>
      <c r="Q26" s="78">
        <f>IF(OR(J26=liste!$B$11,J26=liste!$B$12),(MAX($Q$9:Q25))+1,0)</f>
        <v>0</v>
      </c>
      <c r="S26" s="107" t="str">
        <f t="shared" si="1"/>
        <v xml:space="preserve">,  -  </v>
      </c>
    </row>
    <row r="27" spans="1:19" ht="18" customHeight="1" x14ac:dyDescent="0.25">
      <c r="A27" s="89">
        <f t="shared" si="0"/>
        <v>0</v>
      </c>
      <c r="B27" s="39"/>
      <c r="C27" s="16"/>
      <c r="D27" s="53"/>
      <c r="E27" s="53"/>
      <c r="F27" s="53"/>
      <c r="G27" s="53"/>
      <c r="H27" s="17"/>
      <c r="I27" s="17"/>
      <c r="J27" s="17"/>
      <c r="K27" s="18"/>
      <c r="L27" s="17"/>
      <c r="M27" s="19"/>
      <c r="N27" s="20"/>
      <c r="O27" s="33"/>
      <c r="Q27" s="78">
        <f>IF(OR(J27=liste!$B$11,J27=liste!$B$12),(MAX($Q$9:Q26))+1,0)</f>
        <v>0</v>
      </c>
      <c r="S27" s="107" t="str">
        <f t="shared" si="1"/>
        <v xml:space="preserve">,  -  </v>
      </c>
    </row>
    <row r="28" spans="1:19" ht="18" customHeight="1" x14ac:dyDescent="0.25">
      <c r="A28" s="89">
        <f t="shared" si="0"/>
        <v>0</v>
      </c>
      <c r="B28" s="39"/>
      <c r="C28" s="16"/>
      <c r="D28" s="53"/>
      <c r="E28" s="53"/>
      <c r="F28" s="53"/>
      <c r="G28" s="53"/>
      <c r="H28" s="17"/>
      <c r="I28" s="17"/>
      <c r="J28" s="17"/>
      <c r="K28" s="18"/>
      <c r="L28" s="17"/>
      <c r="M28" s="19"/>
      <c r="N28" s="20"/>
      <c r="O28" s="33"/>
      <c r="Q28" s="78">
        <f>IF(OR(J28=liste!$B$11,J28=liste!$B$12),(MAX($Q$9:Q27))+1,0)</f>
        <v>0</v>
      </c>
      <c r="S28" s="107" t="str">
        <f t="shared" si="1"/>
        <v xml:space="preserve">,  -  </v>
      </c>
    </row>
    <row r="29" spans="1:19" ht="18" customHeight="1" x14ac:dyDescent="0.25">
      <c r="A29" s="89">
        <f t="shared" si="0"/>
        <v>0</v>
      </c>
      <c r="B29" s="39"/>
      <c r="C29" s="16"/>
      <c r="D29" s="53"/>
      <c r="E29" s="53"/>
      <c r="F29" s="53"/>
      <c r="G29" s="53"/>
      <c r="H29" s="17"/>
      <c r="I29" s="17"/>
      <c r="J29" s="17"/>
      <c r="K29" s="18"/>
      <c r="L29" s="17"/>
      <c r="M29" s="19"/>
      <c r="N29" s="20"/>
      <c r="O29" s="33"/>
      <c r="Q29" s="78">
        <f>IF(OR(J29=liste!$B$11,J29=liste!$B$12),(MAX($Q$9:Q28))+1,0)</f>
        <v>0</v>
      </c>
      <c r="S29" s="107" t="str">
        <f t="shared" si="1"/>
        <v xml:space="preserve">,  -  </v>
      </c>
    </row>
    <row r="30" spans="1:19" ht="18" customHeight="1" x14ac:dyDescent="0.25">
      <c r="A30" s="89">
        <f t="shared" si="0"/>
        <v>0</v>
      </c>
      <c r="B30" s="39"/>
      <c r="C30" s="16"/>
      <c r="D30" s="53"/>
      <c r="E30" s="53"/>
      <c r="F30" s="53"/>
      <c r="G30" s="53"/>
      <c r="H30" s="17"/>
      <c r="I30" s="17"/>
      <c r="J30" s="17"/>
      <c r="K30" s="18"/>
      <c r="L30" s="17"/>
      <c r="M30" s="19"/>
      <c r="N30" s="20"/>
      <c r="O30" s="33"/>
      <c r="Q30" s="78">
        <f>IF(OR(J30=liste!$B$11,J30=liste!$B$12),(MAX($Q$9:Q29))+1,0)</f>
        <v>0</v>
      </c>
      <c r="S30" s="107" t="str">
        <f t="shared" si="1"/>
        <v xml:space="preserve">,  -  </v>
      </c>
    </row>
    <row r="31" spans="1:19" ht="18" customHeight="1" x14ac:dyDescent="0.25">
      <c r="A31" s="89">
        <f t="shared" si="0"/>
        <v>0</v>
      </c>
      <c r="B31" s="39"/>
      <c r="C31" s="16"/>
      <c r="D31" s="53"/>
      <c r="E31" s="53"/>
      <c r="F31" s="53"/>
      <c r="G31" s="53"/>
      <c r="H31" s="17"/>
      <c r="I31" s="17"/>
      <c r="J31" s="17"/>
      <c r="K31" s="18"/>
      <c r="L31" s="17"/>
      <c r="M31" s="19"/>
      <c r="N31" s="20"/>
      <c r="O31" s="33"/>
      <c r="Q31" s="78">
        <f>IF(OR(J31=liste!$B$11,J31=liste!$B$12),(MAX($Q$9:Q30))+1,0)</f>
        <v>0</v>
      </c>
      <c r="S31" s="107" t="str">
        <f t="shared" si="1"/>
        <v xml:space="preserve">,  -  </v>
      </c>
    </row>
    <row r="32" spans="1:19" ht="18" customHeight="1" x14ac:dyDescent="0.25">
      <c r="A32" s="89">
        <f t="shared" si="0"/>
        <v>0</v>
      </c>
      <c r="B32" s="39"/>
      <c r="C32" s="16"/>
      <c r="D32" s="53"/>
      <c r="E32" s="53"/>
      <c r="F32" s="53"/>
      <c r="G32" s="53"/>
      <c r="H32" s="17"/>
      <c r="I32" s="17"/>
      <c r="J32" s="17"/>
      <c r="K32" s="18"/>
      <c r="L32" s="17"/>
      <c r="M32" s="19"/>
      <c r="N32" s="20"/>
      <c r="O32" s="33"/>
      <c r="Q32" s="78">
        <f>IF(OR(J32=liste!$B$11,J32=liste!$B$12),(MAX($Q$9:Q31))+1,0)</f>
        <v>0</v>
      </c>
      <c r="S32" s="107" t="str">
        <f t="shared" si="1"/>
        <v xml:space="preserve">,  -  </v>
      </c>
    </row>
    <row r="33" spans="1:19" ht="18" customHeight="1" x14ac:dyDescent="0.25">
      <c r="A33" s="89">
        <f t="shared" si="0"/>
        <v>0</v>
      </c>
      <c r="B33" s="39"/>
      <c r="C33" s="16"/>
      <c r="D33" s="53"/>
      <c r="E33" s="53"/>
      <c r="F33" s="53"/>
      <c r="G33" s="53"/>
      <c r="H33" s="17"/>
      <c r="I33" s="17"/>
      <c r="J33" s="17"/>
      <c r="K33" s="18"/>
      <c r="L33" s="17"/>
      <c r="M33" s="19"/>
      <c r="N33" s="20"/>
      <c r="O33" s="33"/>
      <c r="Q33" s="78">
        <f>IF(OR(J33=liste!$B$11,J33=liste!$B$12),(MAX($Q$9:Q32))+1,0)</f>
        <v>0</v>
      </c>
      <c r="S33" s="107" t="str">
        <f t="shared" si="1"/>
        <v xml:space="preserve">,  -  </v>
      </c>
    </row>
    <row r="34" spans="1:19" ht="18" customHeight="1" x14ac:dyDescent="0.25">
      <c r="A34" s="89">
        <f t="shared" si="0"/>
        <v>0</v>
      </c>
      <c r="B34" s="39"/>
      <c r="C34" s="16"/>
      <c r="D34" s="53"/>
      <c r="E34" s="53"/>
      <c r="F34" s="53"/>
      <c r="G34" s="53"/>
      <c r="H34" s="17"/>
      <c r="I34" s="17"/>
      <c r="J34" s="17"/>
      <c r="K34" s="18"/>
      <c r="L34" s="17"/>
      <c r="M34" s="19"/>
      <c r="N34" s="20"/>
      <c r="O34" s="33"/>
      <c r="Q34" s="78">
        <f>IF(OR(J34=liste!$B$11,J34=liste!$B$12),(MAX($Q$9:Q33))+1,0)</f>
        <v>0</v>
      </c>
      <c r="S34" s="107" t="str">
        <f t="shared" si="1"/>
        <v xml:space="preserve">,  -  </v>
      </c>
    </row>
    <row r="35" spans="1:19" ht="18" customHeight="1" x14ac:dyDescent="0.25">
      <c r="A35" s="89">
        <f t="shared" si="0"/>
        <v>0</v>
      </c>
      <c r="B35" s="39"/>
      <c r="C35" s="16"/>
      <c r="D35" s="53"/>
      <c r="E35" s="53"/>
      <c r="F35" s="53"/>
      <c r="G35" s="53"/>
      <c r="H35" s="17"/>
      <c r="I35" s="17"/>
      <c r="J35" s="17"/>
      <c r="K35" s="18"/>
      <c r="L35" s="17"/>
      <c r="M35" s="19"/>
      <c r="N35" s="20"/>
      <c r="O35" s="33"/>
      <c r="Q35" s="78">
        <f>IF(OR(J35=liste!$B$11,J35=liste!$B$12),(MAX($Q$9:Q34))+1,0)</f>
        <v>0</v>
      </c>
      <c r="S35" s="107" t="str">
        <f t="shared" si="1"/>
        <v xml:space="preserve">,  -  </v>
      </c>
    </row>
    <row r="36" spans="1:19" ht="18" customHeight="1" x14ac:dyDescent="0.25">
      <c r="A36" s="89">
        <f t="shared" si="0"/>
        <v>0</v>
      </c>
      <c r="B36" s="39"/>
      <c r="C36" s="16"/>
      <c r="D36" s="53"/>
      <c r="E36" s="53"/>
      <c r="F36" s="53"/>
      <c r="G36" s="53"/>
      <c r="H36" s="17"/>
      <c r="I36" s="17"/>
      <c r="J36" s="17"/>
      <c r="K36" s="18"/>
      <c r="L36" s="17"/>
      <c r="M36" s="19"/>
      <c r="N36" s="20"/>
      <c r="O36" s="33"/>
      <c r="Q36" s="78">
        <f>IF(OR(J36=liste!$B$11,J36=liste!$B$12),(MAX($Q$9:Q35))+1,0)</f>
        <v>0</v>
      </c>
      <c r="S36" s="107" t="str">
        <f t="shared" si="1"/>
        <v xml:space="preserve">,  -  </v>
      </c>
    </row>
    <row r="37" spans="1:19" ht="18" customHeight="1" x14ac:dyDescent="0.25">
      <c r="A37" s="89">
        <f t="shared" si="0"/>
        <v>0</v>
      </c>
      <c r="B37" s="39"/>
      <c r="C37" s="16"/>
      <c r="D37" s="53"/>
      <c r="E37" s="53"/>
      <c r="F37" s="53"/>
      <c r="G37" s="53"/>
      <c r="H37" s="17"/>
      <c r="I37" s="17"/>
      <c r="J37" s="17"/>
      <c r="K37" s="18"/>
      <c r="L37" s="17"/>
      <c r="M37" s="19"/>
      <c r="N37" s="20"/>
      <c r="O37" s="33"/>
      <c r="Q37" s="78">
        <f>IF(OR(J37=liste!$B$11,J37=liste!$B$12),(MAX($Q$9:Q36))+1,0)</f>
        <v>0</v>
      </c>
      <c r="S37" s="107" t="str">
        <f t="shared" si="1"/>
        <v xml:space="preserve">,  -  </v>
      </c>
    </row>
    <row r="38" spans="1:19" ht="18" customHeight="1" x14ac:dyDescent="0.25">
      <c r="A38" s="89">
        <f t="shared" si="0"/>
        <v>0</v>
      </c>
      <c r="B38" s="39"/>
      <c r="C38" s="16"/>
      <c r="D38" s="53"/>
      <c r="E38" s="53"/>
      <c r="F38" s="53"/>
      <c r="G38" s="53"/>
      <c r="H38" s="17"/>
      <c r="I38" s="17"/>
      <c r="J38" s="17"/>
      <c r="K38" s="18"/>
      <c r="L38" s="17"/>
      <c r="M38" s="19"/>
      <c r="N38" s="20"/>
      <c r="O38" s="33"/>
      <c r="Q38" s="78">
        <f>IF(OR(J38=liste!$B$11,J38=liste!$B$12),(MAX($Q$9:Q37))+1,0)</f>
        <v>0</v>
      </c>
      <c r="S38" s="107" t="str">
        <f t="shared" si="1"/>
        <v xml:space="preserve">,  -  </v>
      </c>
    </row>
    <row r="39" spans="1:19" ht="18" customHeight="1" x14ac:dyDescent="0.25">
      <c r="A39" s="89">
        <f t="shared" si="0"/>
        <v>0</v>
      </c>
      <c r="B39" s="39"/>
      <c r="C39" s="16" t="s">
        <v>235</v>
      </c>
      <c r="D39" s="53"/>
      <c r="E39" s="53"/>
      <c r="F39" s="53"/>
      <c r="G39" s="53"/>
      <c r="H39" s="17"/>
      <c r="I39" s="17"/>
      <c r="J39" s="17"/>
      <c r="K39" s="18"/>
      <c r="L39" s="17"/>
      <c r="M39" s="19"/>
      <c r="N39" s="20"/>
      <c r="O39" s="33"/>
      <c r="Q39" s="78">
        <f>IF(OR(J39=liste!$B$11,J39=liste!$B$12),(MAX($Q$9:Q38))+1,0)</f>
        <v>0</v>
      </c>
      <c r="S39" s="107" t="str">
        <f t="shared" si="1"/>
        <v xml:space="preserve">,  -  </v>
      </c>
    </row>
    <row r="40" spans="1:19" ht="25.15" customHeight="1" x14ac:dyDescent="0.25">
      <c r="A40" s="89">
        <f t="shared" si="0"/>
        <v>0</v>
      </c>
      <c r="B40" s="39"/>
      <c r="C40" s="35"/>
      <c r="D40" s="35"/>
      <c r="E40" s="35"/>
      <c r="F40" s="35"/>
      <c r="G40" s="35"/>
      <c r="H40" s="35"/>
      <c r="I40" s="35"/>
      <c r="J40" s="35"/>
      <c r="K40" s="35"/>
      <c r="L40" s="35"/>
      <c r="M40" s="35"/>
      <c r="N40" s="36" t="s">
        <v>90</v>
      </c>
      <c r="O40" s="3"/>
      <c r="Q40" s="78">
        <f>IF(OR(J40=liste!$B$11,J40=liste!$B$12),(MAX($Q$9:Q39))+1,0)</f>
        <v>0</v>
      </c>
      <c r="S40" s="107" t="str">
        <f t="shared" si="1"/>
        <v xml:space="preserve">,  -  </v>
      </c>
    </row>
    <row r="41" spans="1:19" x14ac:dyDescent="0.25">
      <c r="A41" s="89">
        <f t="shared" si="0"/>
        <v>0</v>
      </c>
      <c r="B41" s="3"/>
      <c r="C41" s="3"/>
      <c r="D41" s="3"/>
      <c r="E41" s="3"/>
      <c r="F41" s="3"/>
      <c r="G41" s="3"/>
      <c r="H41" s="3"/>
      <c r="I41" s="3"/>
      <c r="J41" s="3"/>
      <c r="K41" s="3"/>
      <c r="L41" s="3"/>
      <c r="M41" s="3"/>
      <c r="N41" s="3"/>
      <c r="O41" s="3"/>
      <c r="Q41" s="78">
        <f>IF(OR(J41=liste!$B$11,J41=liste!$B$12),(MAX($Q$9:Q40))+1,0)</f>
        <v>0</v>
      </c>
      <c r="S41" s="107" t="str">
        <f t="shared" si="1"/>
        <v xml:space="preserve">,  -  </v>
      </c>
    </row>
    <row r="42" spans="1:19" ht="85.9" customHeight="1" x14ac:dyDescent="0.25">
      <c r="A42" s="89">
        <f t="shared" si="0"/>
        <v>0</v>
      </c>
      <c r="B42" s="3"/>
      <c r="C42" s="34" t="str">
        <f>C11</f>
        <v>CODES EAN (gaz)</v>
      </c>
      <c r="D42" s="34" t="str">
        <f t="shared" ref="D42:N42" si="2">D11</f>
        <v>Adresse du point de fourniture</v>
      </c>
      <c r="E42" s="34" t="str">
        <f t="shared" si="2"/>
        <v>N°</v>
      </c>
      <c r="F42" s="34" t="str">
        <f t="shared" si="2"/>
        <v>Code postal</v>
      </c>
      <c r="G42" s="34" t="str">
        <f t="shared" si="2"/>
        <v>Commune</v>
      </c>
      <c r="H42" s="34" t="str">
        <f t="shared" si="2"/>
        <v xml:space="preserve">Inclus dans la centrale d’achat 2019 – 2022 du Ministère ? </v>
      </c>
      <c r="I42" s="34" t="str">
        <f t="shared" si="2"/>
        <v>Type de fourniture</v>
      </c>
      <c r="J42" s="34" t="str">
        <f t="shared" si="2"/>
        <v>Type de relevé</v>
      </c>
      <c r="K42" s="34" t="str">
        <f t="shared" si="2"/>
        <v>Date de fin du contrat en cours</v>
      </c>
      <c r="L42" s="34" t="str">
        <f t="shared" si="2"/>
        <v>Année de consommation</v>
      </c>
      <c r="M42" s="34" t="str">
        <f t="shared" si="2"/>
        <v>Durée du préavis (en mois)</v>
      </c>
      <c r="N42" s="34" t="str">
        <f t="shared" si="2"/>
        <v>Consommation annuelle
(en kWh)</v>
      </c>
      <c r="O42" s="33"/>
      <c r="Q42" s="78">
        <f>IF(OR(J42=liste!$B$11,J42=liste!$B$12),(MAX($Q$9:Q41))+1,0)</f>
        <v>0</v>
      </c>
      <c r="S42" s="107" t="str">
        <f t="shared" si="1"/>
        <v>Adresse du point de fourniture, N° - Code postal Commune</v>
      </c>
    </row>
    <row r="43" spans="1:19" ht="18" customHeight="1" x14ac:dyDescent="0.25">
      <c r="A43" s="89">
        <f t="shared" si="0"/>
        <v>0</v>
      </c>
      <c r="B43" s="3"/>
      <c r="C43" s="16"/>
      <c r="D43" s="16"/>
      <c r="E43" s="16"/>
      <c r="F43" s="16"/>
      <c r="G43" s="16"/>
      <c r="H43" s="17" t="s">
        <v>34</v>
      </c>
      <c r="I43" s="17"/>
      <c r="J43" s="17"/>
      <c r="K43" s="18"/>
      <c r="L43" s="17"/>
      <c r="M43" s="19"/>
      <c r="N43" s="20"/>
      <c r="O43" s="33"/>
      <c r="Q43" s="78">
        <f>IF(OR(J43=liste!$B$11,J43=liste!$B$12),(MAX($Q$9:Q42))+1,0)</f>
        <v>0</v>
      </c>
      <c r="S43" s="107" t="str">
        <f t="shared" si="1"/>
        <v xml:space="preserve">,  -  </v>
      </c>
    </row>
    <row r="44" spans="1:19" ht="18" customHeight="1" x14ac:dyDescent="0.25">
      <c r="A44" s="89">
        <f t="shared" si="0"/>
        <v>0</v>
      </c>
      <c r="B44" s="3"/>
      <c r="C44" s="16"/>
      <c r="D44" s="16"/>
      <c r="E44" s="16"/>
      <c r="F44" s="16"/>
      <c r="G44" s="16"/>
      <c r="H44" s="17"/>
      <c r="I44" s="17"/>
      <c r="J44" s="17"/>
      <c r="K44" s="18"/>
      <c r="L44" s="17"/>
      <c r="M44" s="19"/>
      <c r="N44" s="20"/>
      <c r="O44" s="33"/>
      <c r="Q44" s="78">
        <f>IF(OR(J44=liste!$B$11,J44=liste!$B$12),(MAX($Q$9:Q43))+1,0)</f>
        <v>0</v>
      </c>
      <c r="S44" s="107" t="str">
        <f t="shared" si="1"/>
        <v xml:space="preserve">,  -  </v>
      </c>
    </row>
    <row r="45" spans="1:19" ht="18" customHeight="1" x14ac:dyDescent="0.25">
      <c r="A45" s="89">
        <f t="shared" si="0"/>
        <v>0</v>
      </c>
      <c r="B45" s="3"/>
      <c r="C45" s="16"/>
      <c r="D45" s="16"/>
      <c r="E45" s="16"/>
      <c r="F45" s="16"/>
      <c r="G45" s="16"/>
      <c r="H45" s="17"/>
      <c r="I45" s="17"/>
      <c r="J45" s="17"/>
      <c r="K45" s="18"/>
      <c r="L45" s="17"/>
      <c r="M45" s="19"/>
      <c r="N45" s="20"/>
      <c r="O45" s="33"/>
      <c r="Q45" s="78">
        <f>IF(OR(J45=liste!$B$11,J45=liste!$B$12),(MAX($Q$9:Q44))+1,0)</f>
        <v>0</v>
      </c>
      <c r="S45" s="107" t="str">
        <f t="shared" si="1"/>
        <v xml:space="preserve">,  -  </v>
      </c>
    </row>
    <row r="46" spans="1:19" ht="18" customHeight="1" x14ac:dyDescent="0.25">
      <c r="A46" s="89">
        <f t="shared" si="0"/>
        <v>0</v>
      </c>
      <c r="B46" s="3"/>
      <c r="C46" s="16"/>
      <c r="D46" s="16"/>
      <c r="E46" s="16"/>
      <c r="F46" s="16"/>
      <c r="G46" s="16"/>
      <c r="H46" s="17"/>
      <c r="I46" s="17"/>
      <c r="J46" s="17"/>
      <c r="K46" s="18"/>
      <c r="L46" s="17"/>
      <c r="M46" s="19"/>
      <c r="N46" s="20"/>
      <c r="O46" s="33"/>
      <c r="Q46" s="78">
        <f>IF(OR(J46=liste!$B$11,J46=liste!$B$12),(MAX($Q$9:Q45))+1,0)</f>
        <v>0</v>
      </c>
      <c r="S46" s="107" t="str">
        <f t="shared" si="1"/>
        <v xml:space="preserve">,  -  </v>
      </c>
    </row>
    <row r="47" spans="1:19" ht="18" customHeight="1" x14ac:dyDescent="0.25">
      <c r="A47" s="89">
        <f t="shared" si="0"/>
        <v>0</v>
      </c>
      <c r="B47" s="3"/>
      <c r="C47" s="16"/>
      <c r="D47" s="16"/>
      <c r="E47" s="16"/>
      <c r="F47" s="16"/>
      <c r="G47" s="16"/>
      <c r="H47" s="17"/>
      <c r="I47" s="17"/>
      <c r="J47" s="17"/>
      <c r="K47" s="18"/>
      <c r="L47" s="17"/>
      <c r="M47" s="19"/>
      <c r="N47" s="20"/>
      <c r="O47" s="33"/>
      <c r="Q47" s="78">
        <f>IF(OR(J47=liste!$B$11,J47=liste!$B$12),(MAX($Q$9:Q46))+1,0)</f>
        <v>0</v>
      </c>
      <c r="S47" s="107" t="str">
        <f t="shared" si="1"/>
        <v xml:space="preserve">,  -  </v>
      </c>
    </row>
    <row r="48" spans="1:19" ht="18" customHeight="1" x14ac:dyDescent="0.25">
      <c r="A48" s="89">
        <f t="shared" si="0"/>
        <v>0</v>
      </c>
      <c r="B48" s="3"/>
      <c r="C48" s="16"/>
      <c r="D48" s="16"/>
      <c r="E48" s="16"/>
      <c r="F48" s="16"/>
      <c r="G48" s="16"/>
      <c r="H48" s="17"/>
      <c r="I48" s="17"/>
      <c r="J48" s="17"/>
      <c r="K48" s="18"/>
      <c r="L48" s="17"/>
      <c r="M48" s="19"/>
      <c r="N48" s="20"/>
      <c r="O48" s="33"/>
      <c r="Q48" s="78">
        <f>IF(OR(J48=liste!$B$11,J48=liste!$B$12),(MAX($Q$9:Q47))+1,0)</f>
        <v>0</v>
      </c>
      <c r="S48" s="107" t="str">
        <f t="shared" si="1"/>
        <v xml:space="preserve">,  -  </v>
      </c>
    </row>
    <row r="49" spans="1:19" ht="18" customHeight="1" x14ac:dyDescent="0.25">
      <c r="A49" s="89">
        <f t="shared" si="0"/>
        <v>0</v>
      </c>
      <c r="B49" s="3"/>
      <c r="C49" s="16"/>
      <c r="D49" s="16"/>
      <c r="E49" s="16"/>
      <c r="F49" s="16"/>
      <c r="G49" s="16"/>
      <c r="H49" s="17"/>
      <c r="I49" s="17"/>
      <c r="J49" s="17"/>
      <c r="K49" s="18"/>
      <c r="L49" s="17"/>
      <c r="M49" s="19"/>
      <c r="N49" s="20"/>
      <c r="O49" s="33"/>
      <c r="Q49" s="78">
        <f>IF(OR(J49=liste!$B$11,J49=liste!$B$12),(MAX($Q$9:Q48))+1,0)</f>
        <v>0</v>
      </c>
      <c r="S49" s="107" t="str">
        <f t="shared" si="1"/>
        <v xml:space="preserve">,  -  </v>
      </c>
    </row>
    <row r="50" spans="1:19" ht="18" customHeight="1" x14ac:dyDescent="0.25">
      <c r="A50" s="89">
        <f t="shared" si="0"/>
        <v>0</v>
      </c>
      <c r="B50" s="3"/>
      <c r="C50" s="16"/>
      <c r="D50" s="16"/>
      <c r="E50" s="16"/>
      <c r="F50" s="16"/>
      <c r="G50" s="16"/>
      <c r="H50" s="17"/>
      <c r="I50" s="17"/>
      <c r="J50" s="17"/>
      <c r="K50" s="18"/>
      <c r="L50" s="17"/>
      <c r="M50" s="19"/>
      <c r="N50" s="20"/>
      <c r="O50" s="33"/>
      <c r="Q50" s="78">
        <f>IF(OR(J50=liste!$B$11,J50=liste!$B$12),(MAX($Q$9:Q49))+1,0)</f>
        <v>0</v>
      </c>
      <c r="S50" s="107" t="str">
        <f t="shared" si="1"/>
        <v xml:space="preserve">,  -  </v>
      </c>
    </row>
    <row r="51" spans="1:19" ht="18" customHeight="1" x14ac:dyDescent="0.25">
      <c r="A51" s="89">
        <f t="shared" si="0"/>
        <v>0</v>
      </c>
      <c r="B51" s="3"/>
      <c r="C51" s="16"/>
      <c r="D51" s="16"/>
      <c r="E51" s="16"/>
      <c r="F51" s="16"/>
      <c r="G51" s="16"/>
      <c r="H51" s="17"/>
      <c r="I51" s="17"/>
      <c r="J51" s="17"/>
      <c r="K51" s="18"/>
      <c r="L51" s="17"/>
      <c r="M51" s="19"/>
      <c r="N51" s="20"/>
      <c r="O51" s="33"/>
      <c r="Q51" s="78">
        <f>IF(OR(J51=liste!$B$11,J51=liste!$B$12),(MAX($Q$9:Q50))+1,0)</f>
        <v>0</v>
      </c>
      <c r="S51" s="107" t="str">
        <f t="shared" si="1"/>
        <v xml:space="preserve">,  -  </v>
      </c>
    </row>
    <row r="52" spans="1:19" ht="18" customHeight="1" x14ac:dyDescent="0.25">
      <c r="A52" s="89">
        <f t="shared" si="0"/>
        <v>0</v>
      </c>
      <c r="B52" s="3"/>
      <c r="C52" s="16"/>
      <c r="D52" s="16"/>
      <c r="E52" s="16"/>
      <c r="F52" s="16"/>
      <c r="G52" s="16"/>
      <c r="H52" s="17"/>
      <c r="I52" s="17"/>
      <c r="J52" s="17"/>
      <c r="K52" s="18"/>
      <c r="L52" s="17"/>
      <c r="M52" s="19"/>
      <c r="N52" s="20"/>
      <c r="O52" s="33"/>
      <c r="Q52" s="78">
        <f>IF(OR(J52=liste!$B$11,J52=liste!$B$12),(MAX($Q$9:Q51))+1,0)</f>
        <v>0</v>
      </c>
      <c r="S52" s="107" t="str">
        <f t="shared" si="1"/>
        <v xml:space="preserve">,  -  </v>
      </c>
    </row>
    <row r="53" spans="1:19" ht="18" customHeight="1" x14ac:dyDescent="0.25">
      <c r="A53" s="89">
        <f t="shared" si="0"/>
        <v>0</v>
      </c>
      <c r="B53" s="3"/>
      <c r="C53" s="16"/>
      <c r="D53" s="16"/>
      <c r="E53" s="16"/>
      <c r="F53" s="16"/>
      <c r="G53" s="16"/>
      <c r="H53" s="17"/>
      <c r="I53" s="17"/>
      <c r="J53" s="17"/>
      <c r="K53" s="18"/>
      <c r="L53" s="17"/>
      <c r="M53" s="19"/>
      <c r="N53" s="20"/>
      <c r="O53" s="33"/>
      <c r="Q53" s="78">
        <f>IF(OR(J53=liste!$B$11,J53=liste!$B$12),(MAX($Q$9:Q52))+1,0)</f>
        <v>0</v>
      </c>
      <c r="S53" s="107" t="str">
        <f t="shared" si="1"/>
        <v xml:space="preserve">,  -  </v>
      </c>
    </row>
    <row r="54" spans="1:19" ht="18" customHeight="1" x14ac:dyDescent="0.25">
      <c r="A54" s="89">
        <f t="shared" si="0"/>
        <v>0</v>
      </c>
      <c r="B54" s="3"/>
      <c r="C54" s="16"/>
      <c r="D54" s="16"/>
      <c r="E54" s="16"/>
      <c r="F54" s="16"/>
      <c r="G54" s="16"/>
      <c r="H54" s="17"/>
      <c r="I54" s="17"/>
      <c r="J54" s="17"/>
      <c r="K54" s="18"/>
      <c r="L54" s="17"/>
      <c r="M54" s="19"/>
      <c r="N54" s="20"/>
      <c r="O54" s="33"/>
      <c r="Q54" s="78">
        <f>IF(OR(J54=liste!$B$11,J54=liste!$B$12),(MAX($Q$9:Q53))+1,0)</f>
        <v>0</v>
      </c>
      <c r="S54" s="107" t="str">
        <f t="shared" si="1"/>
        <v xml:space="preserve">,  -  </v>
      </c>
    </row>
    <row r="55" spans="1:19" ht="18" customHeight="1" x14ac:dyDescent="0.25">
      <c r="A55" s="89">
        <f t="shared" si="0"/>
        <v>0</v>
      </c>
      <c r="B55" s="3"/>
      <c r="C55" s="16"/>
      <c r="D55" s="16"/>
      <c r="E55" s="16"/>
      <c r="F55" s="16"/>
      <c r="G55" s="16"/>
      <c r="H55" s="17"/>
      <c r="I55" s="17"/>
      <c r="J55" s="17"/>
      <c r="K55" s="18"/>
      <c r="L55" s="17"/>
      <c r="M55" s="19"/>
      <c r="N55" s="20"/>
      <c r="O55" s="33"/>
      <c r="Q55" s="78">
        <f>IF(OR(J55=liste!$B$11,J55=liste!$B$12),(MAX($Q$9:Q54))+1,0)</f>
        <v>0</v>
      </c>
      <c r="S55" s="107" t="str">
        <f t="shared" si="1"/>
        <v xml:space="preserve">,  -  </v>
      </c>
    </row>
    <row r="56" spans="1:19" ht="18" customHeight="1" x14ac:dyDescent="0.25">
      <c r="A56" s="89">
        <f t="shared" si="0"/>
        <v>0</v>
      </c>
      <c r="B56" s="3"/>
      <c r="C56" s="16"/>
      <c r="D56" s="16"/>
      <c r="E56" s="16"/>
      <c r="F56" s="16"/>
      <c r="G56" s="16"/>
      <c r="H56" s="17"/>
      <c r="I56" s="17"/>
      <c r="J56" s="17"/>
      <c r="K56" s="18"/>
      <c r="L56" s="17"/>
      <c r="M56" s="19"/>
      <c r="N56" s="20"/>
      <c r="O56" s="33"/>
      <c r="Q56" s="78">
        <f>IF(OR(J56=liste!$B$11,J56=liste!$B$12),(MAX($Q$9:Q55))+1,0)</f>
        <v>0</v>
      </c>
      <c r="S56" s="107" t="str">
        <f t="shared" si="1"/>
        <v xml:space="preserve">,  -  </v>
      </c>
    </row>
    <row r="57" spans="1:19" ht="18" customHeight="1" x14ac:dyDescent="0.25">
      <c r="A57" s="89">
        <f t="shared" si="0"/>
        <v>0</v>
      </c>
      <c r="B57" s="3"/>
      <c r="C57" s="16"/>
      <c r="D57" s="16"/>
      <c r="E57" s="16"/>
      <c r="F57" s="16"/>
      <c r="G57" s="16"/>
      <c r="H57" s="17"/>
      <c r="I57" s="17"/>
      <c r="J57" s="17"/>
      <c r="K57" s="18"/>
      <c r="L57" s="17"/>
      <c r="M57" s="19"/>
      <c r="N57" s="20"/>
      <c r="O57" s="33"/>
      <c r="Q57" s="78">
        <f>IF(OR(J57=liste!$B$11,J57=liste!$B$12),(MAX($Q$9:Q56))+1,0)</f>
        <v>0</v>
      </c>
      <c r="S57" s="107" t="str">
        <f t="shared" si="1"/>
        <v xml:space="preserve">,  -  </v>
      </c>
    </row>
    <row r="58" spans="1:19" ht="18" customHeight="1" x14ac:dyDescent="0.25">
      <c r="A58" s="89">
        <f t="shared" si="0"/>
        <v>0</v>
      </c>
      <c r="B58" s="3"/>
      <c r="C58" s="16"/>
      <c r="D58" s="16"/>
      <c r="E58" s="16"/>
      <c r="F58" s="16"/>
      <c r="G58" s="16"/>
      <c r="H58" s="17"/>
      <c r="I58" s="17"/>
      <c r="J58" s="17"/>
      <c r="K58" s="18"/>
      <c r="L58" s="17"/>
      <c r="M58" s="19"/>
      <c r="N58" s="20"/>
      <c r="O58" s="33"/>
      <c r="Q58" s="78">
        <f>IF(OR(J58=liste!$B$11,J58=liste!$B$12),(MAX($Q$9:Q57))+1,0)</f>
        <v>0</v>
      </c>
      <c r="S58" s="107" t="str">
        <f t="shared" si="1"/>
        <v xml:space="preserve">,  -  </v>
      </c>
    </row>
    <row r="59" spans="1:19" ht="18" customHeight="1" x14ac:dyDescent="0.25">
      <c r="A59" s="89">
        <f t="shared" si="0"/>
        <v>0</v>
      </c>
      <c r="B59" s="3"/>
      <c r="C59" s="16"/>
      <c r="D59" s="16"/>
      <c r="E59" s="16"/>
      <c r="F59" s="16"/>
      <c r="G59" s="16"/>
      <c r="H59" s="17"/>
      <c r="I59" s="17"/>
      <c r="J59" s="17"/>
      <c r="K59" s="18"/>
      <c r="L59" s="17"/>
      <c r="M59" s="19"/>
      <c r="N59" s="20"/>
      <c r="O59" s="33"/>
      <c r="Q59" s="78">
        <f>IF(OR(J59=liste!$B$11,J59=liste!$B$12),(MAX($Q$9:Q58))+1,0)</f>
        <v>0</v>
      </c>
      <c r="S59" s="107" t="str">
        <f t="shared" si="1"/>
        <v xml:space="preserve">,  -  </v>
      </c>
    </row>
    <row r="60" spans="1:19" ht="18" customHeight="1" x14ac:dyDescent="0.25">
      <c r="A60" s="89">
        <f t="shared" si="0"/>
        <v>0</v>
      </c>
      <c r="B60" s="3"/>
      <c r="C60" s="16"/>
      <c r="D60" s="16"/>
      <c r="E60" s="16"/>
      <c r="F60" s="16"/>
      <c r="G60" s="16"/>
      <c r="H60" s="17"/>
      <c r="I60" s="17"/>
      <c r="J60" s="17"/>
      <c r="K60" s="18"/>
      <c r="L60" s="17"/>
      <c r="M60" s="19"/>
      <c r="N60" s="20"/>
      <c r="O60" s="33"/>
      <c r="Q60" s="78">
        <f>IF(OR(J60=liste!$B$11,J60=liste!$B$12),(MAX($Q$9:Q59))+1,0)</f>
        <v>0</v>
      </c>
      <c r="S60" s="107" t="str">
        <f t="shared" si="1"/>
        <v xml:space="preserve">,  -  </v>
      </c>
    </row>
    <row r="61" spans="1:19" ht="18" customHeight="1" x14ac:dyDescent="0.25">
      <c r="A61" s="89">
        <f t="shared" si="0"/>
        <v>0</v>
      </c>
      <c r="B61" s="3"/>
      <c r="C61" s="16"/>
      <c r="D61" s="16"/>
      <c r="E61" s="16"/>
      <c r="F61" s="16"/>
      <c r="G61" s="16"/>
      <c r="H61" s="17"/>
      <c r="I61" s="17"/>
      <c r="J61" s="17"/>
      <c r="K61" s="18"/>
      <c r="L61" s="17"/>
      <c r="M61" s="19"/>
      <c r="N61" s="20"/>
      <c r="O61" s="33"/>
      <c r="Q61" s="78">
        <f>IF(OR(J61=liste!$B$11,J61=liste!$B$12),(MAX($Q$9:Q60))+1,0)</f>
        <v>0</v>
      </c>
      <c r="S61" s="107" t="str">
        <f t="shared" si="1"/>
        <v xml:space="preserve">,  -  </v>
      </c>
    </row>
    <row r="62" spans="1:19" ht="18" customHeight="1" x14ac:dyDescent="0.25">
      <c r="A62" s="89">
        <f t="shared" si="0"/>
        <v>0</v>
      </c>
      <c r="B62" s="3"/>
      <c r="C62" s="16"/>
      <c r="D62" s="16"/>
      <c r="E62" s="16"/>
      <c r="F62" s="16"/>
      <c r="G62" s="16"/>
      <c r="H62" s="17"/>
      <c r="I62" s="17"/>
      <c r="J62" s="17"/>
      <c r="K62" s="18"/>
      <c r="L62" s="17"/>
      <c r="M62" s="19"/>
      <c r="N62" s="20"/>
      <c r="O62" s="33"/>
      <c r="Q62" s="78">
        <f>IF(OR(J62=liste!$B$11,J62=liste!$B$12),(MAX($Q$9:Q61))+1,0)</f>
        <v>0</v>
      </c>
      <c r="S62" s="107" t="str">
        <f t="shared" si="1"/>
        <v xml:space="preserve">,  -  </v>
      </c>
    </row>
    <row r="63" spans="1:19" ht="18" customHeight="1" x14ac:dyDescent="0.25">
      <c r="A63" s="89">
        <f t="shared" si="0"/>
        <v>0</v>
      </c>
      <c r="B63" s="3"/>
      <c r="C63" s="16"/>
      <c r="D63" s="16"/>
      <c r="E63" s="16"/>
      <c r="F63" s="16"/>
      <c r="G63" s="16"/>
      <c r="H63" s="17"/>
      <c r="I63" s="17"/>
      <c r="J63" s="17"/>
      <c r="K63" s="18"/>
      <c r="L63" s="17"/>
      <c r="M63" s="19"/>
      <c r="N63" s="20"/>
      <c r="O63" s="33"/>
      <c r="Q63" s="78">
        <f>IF(OR(J63=liste!$B$11,J63=liste!$B$12),(MAX($Q$9:Q62))+1,0)</f>
        <v>0</v>
      </c>
      <c r="S63" s="107" t="str">
        <f t="shared" si="1"/>
        <v xml:space="preserve">,  -  </v>
      </c>
    </row>
    <row r="64" spans="1:19" ht="18" customHeight="1" x14ac:dyDescent="0.25">
      <c r="A64" s="89">
        <f t="shared" si="0"/>
        <v>0</v>
      </c>
      <c r="B64" s="3"/>
      <c r="C64" s="16"/>
      <c r="D64" s="16"/>
      <c r="E64" s="16"/>
      <c r="F64" s="16"/>
      <c r="G64" s="16"/>
      <c r="H64" s="17"/>
      <c r="I64" s="17"/>
      <c r="J64" s="17"/>
      <c r="K64" s="18"/>
      <c r="L64" s="17"/>
      <c r="M64" s="19"/>
      <c r="N64" s="20"/>
      <c r="O64" s="33"/>
      <c r="Q64" s="78">
        <f>IF(OR(J64=liste!$B$11,J64=liste!$B$12),(MAX($Q$9:Q63))+1,0)</f>
        <v>0</v>
      </c>
      <c r="S64" s="107" t="str">
        <f t="shared" si="1"/>
        <v xml:space="preserve">,  -  </v>
      </c>
    </row>
    <row r="65" spans="1:19" ht="18" customHeight="1" x14ac:dyDescent="0.25">
      <c r="A65" s="89">
        <f t="shared" si="0"/>
        <v>0</v>
      </c>
      <c r="B65" s="3"/>
      <c r="C65" s="16"/>
      <c r="D65" s="16"/>
      <c r="E65" s="16"/>
      <c r="F65" s="16"/>
      <c r="G65" s="16"/>
      <c r="H65" s="17"/>
      <c r="I65" s="17"/>
      <c r="J65" s="17"/>
      <c r="K65" s="18"/>
      <c r="L65" s="17"/>
      <c r="M65" s="19"/>
      <c r="N65" s="20"/>
      <c r="O65" s="33"/>
      <c r="Q65" s="78">
        <f>IF(OR(J65=liste!$B$11,J65=liste!$B$12),(MAX($Q$9:Q64))+1,0)</f>
        <v>0</v>
      </c>
      <c r="S65" s="107" t="str">
        <f t="shared" si="1"/>
        <v xml:space="preserve">,  -  </v>
      </c>
    </row>
    <row r="66" spans="1:19" ht="18" customHeight="1" x14ac:dyDescent="0.25">
      <c r="A66" s="89">
        <f t="shared" si="0"/>
        <v>0</v>
      </c>
      <c r="B66" s="3"/>
      <c r="C66" s="16"/>
      <c r="D66" s="16"/>
      <c r="E66" s="16"/>
      <c r="F66" s="16"/>
      <c r="G66" s="16"/>
      <c r="H66" s="17"/>
      <c r="I66" s="17"/>
      <c r="J66" s="17"/>
      <c r="K66" s="18"/>
      <c r="L66" s="17"/>
      <c r="M66" s="19"/>
      <c r="N66" s="20"/>
      <c r="O66" s="33"/>
      <c r="Q66" s="78">
        <f>IF(OR(J66=liste!$B$11,J66=liste!$B$12),(MAX($Q$9:Q65))+1,0)</f>
        <v>0</v>
      </c>
      <c r="S66" s="107" t="str">
        <f t="shared" si="1"/>
        <v xml:space="preserve">,  -  </v>
      </c>
    </row>
    <row r="67" spans="1:19" ht="18" customHeight="1" x14ac:dyDescent="0.25">
      <c r="A67" s="89">
        <f t="shared" si="0"/>
        <v>0</v>
      </c>
      <c r="B67" s="3"/>
      <c r="C67" s="16"/>
      <c r="D67" s="16"/>
      <c r="E67" s="16"/>
      <c r="F67" s="16"/>
      <c r="G67" s="16"/>
      <c r="H67" s="17"/>
      <c r="I67" s="17"/>
      <c r="J67" s="17"/>
      <c r="K67" s="18"/>
      <c r="L67" s="17"/>
      <c r="M67" s="19"/>
      <c r="N67" s="20"/>
      <c r="O67" s="33"/>
      <c r="Q67" s="78">
        <f>IF(OR(J67=liste!$B$11,J67=liste!$B$12),(MAX($Q$9:Q66))+1,0)</f>
        <v>0</v>
      </c>
      <c r="S67" s="107" t="str">
        <f t="shared" si="1"/>
        <v xml:space="preserve">,  -  </v>
      </c>
    </row>
    <row r="68" spans="1:19" ht="18" customHeight="1" x14ac:dyDescent="0.25">
      <c r="A68" s="89">
        <f t="shared" si="0"/>
        <v>0</v>
      </c>
      <c r="B68" s="3"/>
      <c r="C68" s="16"/>
      <c r="D68" s="16"/>
      <c r="E68" s="16"/>
      <c r="F68" s="16"/>
      <c r="G68" s="16"/>
      <c r="H68" s="17"/>
      <c r="I68" s="17"/>
      <c r="J68" s="17"/>
      <c r="K68" s="18"/>
      <c r="L68" s="17"/>
      <c r="M68" s="19"/>
      <c r="N68" s="20"/>
      <c r="O68" s="33"/>
      <c r="Q68" s="78">
        <f>IF(OR(J68=liste!$B$11,J68=liste!$B$12),(MAX($Q$9:Q67))+1,0)</f>
        <v>0</v>
      </c>
      <c r="S68" s="107" t="str">
        <f t="shared" si="1"/>
        <v xml:space="preserve">,  -  </v>
      </c>
    </row>
    <row r="69" spans="1:19" ht="18" customHeight="1" x14ac:dyDescent="0.25">
      <c r="A69" s="89">
        <f t="shared" si="0"/>
        <v>0</v>
      </c>
      <c r="B69" s="3"/>
      <c r="C69" s="16"/>
      <c r="D69" s="16"/>
      <c r="E69" s="16"/>
      <c r="F69" s="16"/>
      <c r="G69" s="16"/>
      <c r="H69" s="17"/>
      <c r="I69" s="17"/>
      <c r="J69" s="17"/>
      <c r="K69" s="18"/>
      <c r="L69" s="17"/>
      <c r="M69" s="19"/>
      <c r="N69" s="20"/>
      <c r="O69" s="33"/>
      <c r="Q69" s="78">
        <f>IF(OR(J69=liste!$B$11,J69=liste!$B$12),(MAX($Q$9:Q68))+1,0)</f>
        <v>0</v>
      </c>
      <c r="S69" s="107" t="str">
        <f t="shared" si="1"/>
        <v xml:space="preserve">,  -  </v>
      </c>
    </row>
    <row r="70" spans="1:19" ht="18" customHeight="1" x14ac:dyDescent="0.25">
      <c r="A70" s="89">
        <f t="shared" si="0"/>
        <v>0</v>
      </c>
      <c r="B70" s="3"/>
      <c r="C70" s="16"/>
      <c r="D70" s="16"/>
      <c r="E70" s="16"/>
      <c r="F70" s="16"/>
      <c r="G70" s="16"/>
      <c r="H70" s="17"/>
      <c r="I70" s="17"/>
      <c r="J70" s="17"/>
      <c r="K70" s="18"/>
      <c r="L70" s="17"/>
      <c r="M70" s="19"/>
      <c r="N70" s="20"/>
      <c r="O70" s="33"/>
      <c r="Q70" s="78">
        <f>IF(OR(J70=liste!$B$11,J70=liste!$B$12),(MAX($Q$9:Q69))+1,0)</f>
        <v>0</v>
      </c>
      <c r="S70" s="107" t="str">
        <f t="shared" si="1"/>
        <v xml:space="preserve">,  -  </v>
      </c>
    </row>
    <row r="71" spans="1:19" ht="18" customHeight="1" x14ac:dyDescent="0.25">
      <c r="A71" s="89">
        <f t="shared" si="0"/>
        <v>0</v>
      </c>
      <c r="B71" s="3"/>
      <c r="C71" s="16"/>
      <c r="D71" s="16"/>
      <c r="E71" s="16"/>
      <c r="F71" s="16"/>
      <c r="G71" s="16"/>
      <c r="H71" s="17"/>
      <c r="I71" s="17"/>
      <c r="J71" s="17"/>
      <c r="K71" s="18"/>
      <c r="L71" s="17"/>
      <c r="M71" s="19"/>
      <c r="N71" s="20"/>
      <c r="O71" s="33"/>
      <c r="Q71" s="78">
        <f>IF(OR(J71=liste!$B$11,J71=liste!$B$12),(MAX($Q$9:Q70))+1,0)</f>
        <v>0</v>
      </c>
      <c r="S71" s="107" t="str">
        <f t="shared" si="1"/>
        <v xml:space="preserve">,  -  </v>
      </c>
    </row>
    <row r="72" spans="1:19" ht="18" customHeight="1" x14ac:dyDescent="0.25">
      <c r="A72" s="89">
        <f t="shared" si="0"/>
        <v>0</v>
      </c>
      <c r="B72" s="3"/>
      <c r="C72" s="16"/>
      <c r="D72" s="16"/>
      <c r="E72" s="16"/>
      <c r="F72" s="16"/>
      <c r="G72" s="16"/>
      <c r="H72" s="17"/>
      <c r="I72" s="17"/>
      <c r="J72" s="17"/>
      <c r="K72" s="18"/>
      <c r="L72" s="17"/>
      <c r="M72" s="19"/>
      <c r="N72" s="20"/>
      <c r="O72" s="33"/>
      <c r="Q72" s="78">
        <f>IF(OR(J72=liste!$B$11,J72=liste!$B$12),(MAX($Q$9:Q71))+1,0)</f>
        <v>0</v>
      </c>
      <c r="S72" s="107" t="str">
        <f t="shared" si="1"/>
        <v xml:space="preserve">,  -  </v>
      </c>
    </row>
    <row r="73" spans="1:19" ht="18" customHeight="1" x14ac:dyDescent="0.25">
      <c r="A73" s="89">
        <f t="shared" si="0"/>
        <v>0</v>
      </c>
      <c r="B73" s="3"/>
      <c r="C73" s="16"/>
      <c r="D73" s="16"/>
      <c r="E73" s="16"/>
      <c r="F73" s="16"/>
      <c r="G73" s="16"/>
      <c r="H73" s="17"/>
      <c r="I73" s="17"/>
      <c r="J73" s="17"/>
      <c r="K73" s="18"/>
      <c r="L73" s="17"/>
      <c r="M73" s="19"/>
      <c r="N73" s="20"/>
      <c r="O73" s="33"/>
      <c r="Q73" s="78">
        <f>IF(OR(J73=liste!$B$11,J73=liste!$B$12),(MAX($Q$9:Q72))+1,0)</f>
        <v>0</v>
      </c>
      <c r="S73" s="107" t="str">
        <f t="shared" si="1"/>
        <v xml:space="preserve">,  -  </v>
      </c>
    </row>
    <row r="74" spans="1:19" ht="18" customHeight="1" x14ac:dyDescent="0.25">
      <c r="A74" s="89">
        <f t="shared" si="0"/>
        <v>0</v>
      </c>
      <c r="B74" s="3"/>
      <c r="C74" s="16"/>
      <c r="D74" s="16"/>
      <c r="E74" s="16"/>
      <c r="F74" s="16"/>
      <c r="G74" s="16"/>
      <c r="H74" s="17"/>
      <c r="I74" s="17"/>
      <c r="J74" s="17"/>
      <c r="K74" s="18"/>
      <c r="L74" s="17"/>
      <c r="M74" s="19"/>
      <c r="N74" s="20"/>
      <c r="O74" s="33"/>
      <c r="Q74" s="78">
        <f>IF(OR(J74=liste!$B$11,J74=liste!$B$12),(MAX($Q$9:Q73))+1,0)</f>
        <v>0</v>
      </c>
      <c r="S74" s="107" t="str">
        <f t="shared" si="1"/>
        <v xml:space="preserve">,  -  </v>
      </c>
    </row>
    <row r="75" spans="1:19" ht="18" customHeight="1" x14ac:dyDescent="0.25">
      <c r="A75" s="89">
        <f t="shared" si="0"/>
        <v>0</v>
      </c>
      <c r="B75" s="3"/>
      <c r="C75" s="16"/>
      <c r="D75" s="16"/>
      <c r="E75" s="16"/>
      <c r="F75" s="16"/>
      <c r="G75" s="16"/>
      <c r="H75" s="17"/>
      <c r="I75" s="17"/>
      <c r="J75" s="17"/>
      <c r="K75" s="18"/>
      <c r="L75" s="17"/>
      <c r="M75" s="19"/>
      <c r="N75" s="20"/>
      <c r="O75" s="33"/>
      <c r="Q75" s="78">
        <f>IF(OR(J75=liste!$B$11,J75=liste!$B$12),(MAX($Q$9:Q74))+1,0)</f>
        <v>0</v>
      </c>
      <c r="S75" s="107" t="str">
        <f t="shared" si="1"/>
        <v xml:space="preserve">,  -  </v>
      </c>
    </row>
    <row r="76" spans="1:19" ht="18" customHeight="1" x14ac:dyDescent="0.25">
      <c r="A76" s="89">
        <f t="shared" si="0"/>
        <v>0</v>
      </c>
      <c r="B76" s="3"/>
      <c r="C76" s="16"/>
      <c r="D76" s="16"/>
      <c r="E76" s="16"/>
      <c r="F76" s="16"/>
      <c r="G76" s="16"/>
      <c r="H76" s="17"/>
      <c r="I76" s="17"/>
      <c r="J76" s="17"/>
      <c r="K76" s="18"/>
      <c r="L76" s="17"/>
      <c r="M76" s="19"/>
      <c r="N76" s="20"/>
      <c r="O76" s="33"/>
      <c r="Q76" s="78">
        <f>IF(OR(J76=liste!$B$11,J76=liste!$B$12),(MAX($Q$9:Q75))+1,0)</f>
        <v>0</v>
      </c>
      <c r="S76" s="107" t="str">
        <f t="shared" si="1"/>
        <v xml:space="preserve">,  -  </v>
      </c>
    </row>
    <row r="77" spans="1:19" ht="18" customHeight="1" x14ac:dyDescent="0.25">
      <c r="A77" s="89">
        <f t="shared" ref="A77:A78" si="3">Q77</f>
        <v>0</v>
      </c>
      <c r="B77" s="3"/>
      <c r="C77" s="16"/>
      <c r="D77" s="16"/>
      <c r="E77" s="16"/>
      <c r="F77" s="16"/>
      <c r="G77" s="16"/>
      <c r="H77" s="17"/>
      <c r="I77" s="17"/>
      <c r="J77" s="17"/>
      <c r="K77" s="18"/>
      <c r="L77" s="17"/>
      <c r="M77" s="19"/>
      <c r="N77" s="20"/>
      <c r="O77" s="33"/>
      <c r="Q77" s="78">
        <f>IF(OR(J77=liste!$B$11,J77=liste!$B$12),(MAX($Q$9:Q76))+1,0)</f>
        <v>0</v>
      </c>
      <c r="S77" s="107" t="str">
        <f t="shared" ref="S77:S78" si="4">CONCATENATE(D77,", ",E77," - ",F77," ",G77)</f>
        <v xml:space="preserve">,  -  </v>
      </c>
    </row>
    <row r="78" spans="1:19" ht="18" customHeight="1" thickBot="1" x14ac:dyDescent="0.3">
      <c r="A78" s="89">
        <f t="shared" si="3"/>
        <v>0</v>
      </c>
      <c r="B78" s="3"/>
      <c r="C78" s="16"/>
      <c r="D78" s="16"/>
      <c r="E78" s="16"/>
      <c r="F78" s="16"/>
      <c r="G78" s="16"/>
      <c r="H78" s="17"/>
      <c r="I78" s="17"/>
      <c r="J78" s="17"/>
      <c r="K78" s="18"/>
      <c r="L78" s="17"/>
      <c r="M78" s="19"/>
      <c r="N78" s="20"/>
      <c r="O78" s="33"/>
      <c r="Q78" s="78">
        <f>IF(OR(J78=liste!$B$11,J78=liste!$B$12),(MAX($Q$9:Q77))+1,0)</f>
        <v>0</v>
      </c>
      <c r="S78" s="107" t="str">
        <f t="shared" si="4"/>
        <v xml:space="preserve">,  -  </v>
      </c>
    </row>
    <row r="79" spans="1:19" ht="25.15" customHeight="1" thickBot="1" x14ac:dyDescent="0.3">
      <c r="B79" s="3"/>
      <c r="C79" s="35"/>
      <c r="D79" s="35"/>
      <c r="E79" s="35"/>
      <c r="F79" s="35"/>
      <c r="G79" s="35"/>
      <c r="H79" s="35"/>
      <c r="I79" s="35"/>
      <c r="J79" s="35"/>
      <c r="K79" s="35"/>
      <c r="L79" s="35"/>
      <c r="M79" s="35"/>
      <c r="N79" s="37" t="s">
        <v>89</v>
      </c>
      <c r="O79" s="3"/>
      <c r="Q79" s="79">
        <f>MAX($Q$12:$Q$78)</f>
        <v>0</v>
      </c>
    </row>
  </sheetData>
  <sheetProtection algorithmName="SHA-512" hashValue="NvRfgd9sn3EPtJR8SxzgLj0jHgpThpn66GTCHUVTTyEop6HHwy+hDBFtKj537z7ERk5HDHpqdDm21DiBdEM6NA==" saltValue="JN1aBrOwfWQxp/6gkUpT0g==" spinCount="100000" sheet="1" objects="1" scenarios="1"/>
  <mergeCells count="20">
    <mergeCell ref="J9:N9"/>
    <mergeCell ref="C2:J2"/>
    <mergeCell ref="C3:J3"/>
    <mergeCell ref="J7:N7"/>
    <mergeCell ref="J10:N10"/>
    <mergeCell ref="H10:I10"/>
    <mergeCell ref="D5:G5"/>
    <mergeCell ref="D6:G6"/>
    <mergeCell ref="D7:G7"/>
    <mergeCell ref="D8:G8"/>
    <mergeCell ref="D9:G9"/>
    <mergeCell ref="D10:G10"/>
    <mergeCell ref="H5:I5"/>
    <mergeCell ref="H6:I6"/>
    <mergeCell ref="H7:I7"/>
    <mergeCell ref="H8:I8"/>
    <mergeCell ref="H9:I9"/>
    <mergeCell ref="J8:N8"/>
    <mergeCell ref="J6:N6"/>
    <mergeCell ref="J5:N5"/>
  </mergeCells>
  <conditionalFormatting sqref="B41:O42 B79:O80 B43:K78 M43:O78 L43:L78">
    <cfRule type="expression" dxfId="9" priority="2">
      <formula>$C$39=""</formula>
    </cfRule>
  </conditionalFormatting>
  <conditionalFormatting sqref="N40">
    <cfRule type="expression" dxfId="8" priority="1">
      <formula>$C$39=""</formula>
    </cfRule>
  </conditionalFormatting>
  <dataValidations count="10">
    <dataValidation type="list" allowBlank="1" showInputMessage="1" showErrorMessage="1" sqref="H43:H78 H12:H39">
      <formula1>OUI_NON</formula1>
    </dataValidation>
    <dataValidation type="list" allowBlank="1" showInputMessage="1" showErrorMessage="1" sqref="J43:J78 J12:J39">
      <formula1>AMR_MMR_YMR</formula1>
    </dataValidation>
    <dataValidation type="list" allowBlank="1" showInputMessage="1" showErrorMessage="1" sqref="I43:I78 I12:I39">
      <formula1>HP_BP</formula1>
    </dataValidation>
    <dataValidation allowBlank="1" showInputMessage="1" showErrorMessage="1" promptTitle="EAN Définition" prompt="Le code EAN est le numéro d’identification de votre raccordement au réseau d’électricité ou de gaz naturel. Il est composé de 18 chiffres et, normalement, commence par 5414." sqref="C11 C42"/>
    <dataValidation type="textLength" errorStyle="warning" allowBlank="1" showInputMessage="1" showErrorMessage="1" errorTitle="EAN incomplète" error="Le numéro EAN introduit n'est pas composé de 18 chiffres" sqref="C12:C39 C43:C78">
      <formula1>18</formula1>
      <formula2>18</formula2>
    </dataValidation>
    <dataValidation errorStyle="warning" allowBlank="1" showInputMessage="1" showErrorMessage="1" errorTitle="EAN incomplète" error="Le numéro EAN introduit n'est pas composé de 18 chiffres" sqref="D12:G39 D43:G78"/>
    <dataValidation allowBlank="1" showInputMessage="1" showErrorMessage="1" prompt="Uniquement pour les implantations WBE" sqref="H10:I10"/>
    <dataValidation allowBlank="1" showInputMessage="1" showErrorMessage="1" prompt="Si possible, prendre les consommations de 2021, sinon 2019 (l'année 2020 est particulière suite au COVID, et n'est pas représentative)" sqref="L11"/>
    <dataValidation type="list" allowBlank="1" showInputMessage="1" showErrorMessage="1" prompt="Si possible, prendre les consommations de 2021, sinon 2019 (l'année 2020 est particulière suite au COVID, et n'est pas représentative)" sqref="L12:L39 L43:L78">
      <formula1>année</formula1>
    </dataValidation>
    <dataValidation allowBlank="1" showInputMessage="1" showErrorMessage="1" prompt="Insérez le numéro SANS le préfixe international (+32)" sqref="J6"/>
  </dataValidations>
  <hyperlinks>
    <hyperlink ref="C3" r:id="rId1" display="mailto:cellule.energie@cfwb.be"/>
    <hyperlink ref="C3:J3" r:id="rId2" display="(à renvoyer à l’adresse cellule.energie@cfwb.be)"/>
  </hyperlinks>
  <pageMargins left="0.70866141732283472" right="0.70866141732283472" top="0.74803149606299213" bottom="0.74803149606299213" header="0.31496062992125984" footer="0.31496062992125984"/>
  <pageSetup paperSize="8" orientation="landscape" horizontalDpi="90" verticalDpi="9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IF(Preambule!$B$3="x",Réseau,Secteur)</xm:f>
          </x14:formula1>
          <xm:sqref>D8:G8</xm:sqref>
        </x14:dataValidation>
        <x14:dataValidation type="list" allowBlank="1" showInputMessage="1" showErrorMessage="1">
          <x14:formula1>
            <xm:f>IF(Preambule!$B$3="x",Niveau_enseignement,liste!$H$8:$H$31)</xm:f>
          </x14:formula1>
          <xm:sqref>D10:G10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7"/>
  <sheetViews>
    <sheetView showZeros="0" topLeftCell="B1" workbookViewId="0">
      <selection activeCell="E6" sqref="E6"/>
    </sheetView>
  </sheetViews>
  <sheetFormatPr baseColWidth="10" defaultColWidth="11.5703125" defaultRowHeight="15" x14ac:dyDescent="0.25"/>
  <cols>
    <col min="1" max="1" width="11.5703125" style="78" hidden="1" customWidth="1"/>
    <col min="2" max="3" width="3.7109375" style="41" customWidth="1"/>
    <col min="4" max="4" width="19.28515625" style="41" customWidth="1"/>
    <col min="5" max="5" width="29" style="29" customWidth="1"/>
    <col min="6" max="6" width="25" style="86" customWidth="1"/>
    <col min="7" max="7" width="22.28515625" style="86" customWidth="1"/>
    <col min="8" max="8" width="26.42578125" style="29" customWidth="1"/>
    <col min="9" max="9" width="28.42578125" style="29" customWidth="1"/>
    <col min="10" max="10" width="27.140625" style="29" customWidth="1"/>
    <col min="11" max="11" width="3.7109375" style="29" customWidth="1"/>
    <col min="12" max="12" width="11.5703125" style="29"/>
    <col min="13" max="14" width="0" style="78" hidden="1" customWidth="1"/>
    <col min="15" max="16384" width="11.5703125" style="29"/>
  </cols>
  <sheetData>
    <row r="1" spans="1:11" ht="10.15" customHeight="1" x14ac:dyDescent="0.25">
      <c r="B1" s="40"/>
      <c r="C1" s="40"/>
      <c r="D1" s="40"/>
      <c r="E1" s="3"/>
      <c r="F1" s="81"/>
      <c r="G1" s="81"/>
      <c r="H1" s="31"/>
      <c r="I1" s="31"/>
      <c r="J1" s="3"/>
      <c r="K1" s="3"/>
    </row>
    <row r="2" spans="1:11" ht="18" customHeight="1" x14ac:dyDescent="0.25">
      <c r="B2" s="40"/>
      <c r="C2" s="40"/>
      <c r="D2" s="40"/>
      <c r="E2" s="97" t="s">
        <v>167</v>
      </c>
      <c r="F2" s="98"/>
      <c r="G2" s="99"/>
      <c r="H2" s="152" t="s">
        <v>215</v>
      </c>
      <c r="I2" s="152"/>
      <c r="J2" s="33"/>
      <c r="K2" s="3"/>
    </row>
    <row r="3" spans="1:11" ht="18" customHeight="1" x14ac:dyDescent="0.25">
      <c r="B3" s="40"/>
      <c r="C3" s="40"/>
      <c r="D3" s="40"/>
      <c r="E3" s="144" t="s">
        <v>38</v>
      </c>
      <c r="F3" s="144"/>
      <c r="G3" s="144"/>
      <c r="H3" s="152"/>
      <c r="I3" s="152"/>
      <c r="J3" s="33"/>
      <c r="K3" s="3"/>
    </row>
    <row r="4" spans="1:11" ht="10.15" customHeight="1" x14ac:dyDescent="0.25">
      <c r="B4" s="40"/>
      <c r="C4" s="54"/>
      <c r="D4" s="54"/>
      <c r="E4" s="30"/>
      <c r="F4" s="82"/>
      <c r="G4" s="82"/>
      <c r="H4" s="92"/>
      <c r="I4" s="92"/>
      <c r="J4" s="31"/>
      <c r="K4" s="3"/>
    </row>
    <row r="5" spans="1:11" ht="50.25" customHeight="1" thickBot="1" x14ac:dyDescent="0.3">
      <c r="B5" s="40"/>
      <c r="C5" s="93"/>
      <c r="D5" s="54"/>
      <c r="E5" s="56" t="s">
        <v>32</v>
      </c>
      <c r="F5" s="83" t="s">
        <v>97</v>
      </c>
      <c r="G5" s="83" t="s">
        <v>98</v>
      </c>
      <c r="H5" s="56" t="s">
        <v>102</v>
      </c>
      <c r="I5" s="56" t="s">
        <v>103</v>
      </c>
      <c r="J5" s="56" t="s">
        <v>173</v>
      </c>
      <c r="K5" s="33"/>
    </row>
    <row r="6" spans="1:11" ht="18" customHeight="1" x14ac:dyDescent="0.25">
      <c r="A6" s="78">
        <v>1</v>
      </c>
      <c r="B6" s="40"/>
      <c r="C6" s="153" t="s">
        <v>216</v>
      </c>
      <c r="D6" s="68" t="s">
        <v>174</v>
      </c>
      <c r="E6" s="57"/>
      <c r="F6" s="58"/>
      <c r="G6" s="58"/>
      <c r="H6" s="59"/>
      <c r="I6" s="60"/>
      <c r="J6" s="61"/>
      <c r="K6" s="33"/>
    </row>
    <row r="7" spans="1:11" ht="18" customHeight="1" x14ac:dyDescent="0.25">
      <c r="A7" s="78">
        <v>2</v>
      </c>
      <c r="B7" s="40"/>
      <c r="C7" s="151"/>
      <c r="D7" s="69" t="s">
        <v>175</v>
      </c>
      <c r="E7" s="53">
        <f t="shared" ref="E7:E9" si="0">$E$6</f>
        <v>0</v>
      </c>
      <c r="F7" s="18"/>
      <c r="G7" s="18"/>
      <c r="H7" s="20"/>
      <c r="I7" s="42"/>
      <c r="J7" s="62">
        <f>J6</f>
        <v>0</v>
      </c>
      <c r="K7" s="33"/>
    </row>
    <row r="8" spans="1:11" ht="18" customHeight="1" x14ac:dyDescent="0.25">
      <c r="A8" s="78">
        <v>3</v>
      </c>
      <c r="B8" s="40"/>
      <c r="C8" s="151"/>
      <c r="D8" s="69" t="s">
        <v>176</v>
      </c>
      <c r="E8" s="53">
        <f t="shared" si="0"/>
        <v>0</v>
      </c>
      <c r="F8" s="18"/>
      <c r="G8" s="18"/>
      <c r="H8" s="20"/>
      <c r="I8" s="42"/>
      <c r="J8" s="62">
        <f t="shared" ref="J8:J17" si="1">J7</f>
        <v>0</v>
      </c>
      <c r="K8" s="33"/>
    </row>
    <row r="9" spans="1:11" ht="18" customHeight="1" x14ac:dyDescent="0.25">
      <c r="A9" s="78">
        <v>4</v>
      </c>
      <c r="B9" s="40"/>
      <c r="C9" s="151"/>
      <c r="D9" s="69" t="s">
        <v>177</v>
      </c>
      <c r="E9" s="53">
        <f t="shared" si="0"/>
        <v>0</v>
      </c>
      <c r="F9" s="18"/>
      <c r="G9" s="18"/>
      <c r="H9" s="20"/>
      <c r="I9" s="42"/>
      <c r="J9" s="62">
        <f t="shared" si="1"/>
        <v>0</v>
      </c>
      <c r="K9" s="33"/>
    </row>
    <row r="10" spans="1:11" ht="18" customHeight="1" x14ac:dyDescent="0.25">
      <c r="A10" s="78">
        <v>5</v>
      </c>
      <c r="B10" s="40"/>
      <c r="C10" s="151"/>
      <c r="D10" s="69" t="s">
        <v>178</v>
      </c>
      <c r="E10" s="53">
        <f>$E$6</f>
        <v>0</v>
      </c>
      <c r="F10" s="18"/>
      <c r="G10" s="18"/>
      <c r="H10" s="20"/>
      <c r="I10" s="42"/>
      <c r="J10" s="62">
        <f t="shared" si="1"/>
        <v>0</v>
      </c>
      <c r="K10" s="33"/>
    </row>
    <row r="11" spans="1:11" ht="18" customHeight="1" x14ac:dyDescent="0.25">
      <c r="A11" s="78">
        <v>6</v>
      </c>
      <c r="B11" s="40"/>
      <c r="C11" s="151"/>
      <c r="D11" s="69" t="s">
        <v>179</v>
      </c>
      <c r="E11" s="53">
        <f t="shared" ref="E11:E17" si="2">$E$6</f>
        <v>0</v>
      </c>
      <c r="F11" s="18"/>
      <c r="G11" s="18"/>
      <c r="H11" s="20"/>
      <c r="I11" s="42"/>
      <c r="J11" s="62">
        <f t="shared" si="1"/>
        <v>0</v>
      </c>
      <c r="K11" s="33"/>
    </row>
    <row r="12" spans="1:11" ht="18" customHeight="1" x14ac:dyDescent="0.25">
      <c r="A12" s="78">
        <v>7</v>
      </c>
      <c r="B12" s="40"/>
      <c r="C12" s="151"/>
      <c r="D12" s="69" t="s">
        <v>180</v>
      </c>
      <c r="E12" s="53">
        <f t="shared" si="2"/>
        <v>0</v>
      </c>
      <c r="F12" s="18"/>
      <c r="G12" s="18"/>
      <c r="H12" s="20"/>
      <c r="I12" s="42"/>
      <c r="J12" s="62">
        <f t="shared" si="1"/>
        <v>0</v>
      </c>
      <c r="K12" s="33"/>
    </row>
    <row r="13" spans="1:11" ht="18" customHeight="1" x14ac:dyDescent="0.25">
      <c r="A13" s="78">
        <v>8</v>
      </c>
      <c r="B13" s="40"/>
      <c r="C13" s="151"/>
      <c r="D13" s="69" t="s">
        <v>181</v>
      </c>
      <c r="E13" s="53">
        <f t="shared" si="2"/>
        <v>0</v>
      </c>
      <c r="F13" s="18"/>
      <c r="G13" s="18"/>
      <c r="H13" s="20"/>
      <c r="I13" s="42"/>
      <c r="J13" s="62">
        <f t="shared" si="1"/>
        <v>0</v>
      </c>
      <c r="K13" s="33"/>
    </row>
    <row r="14" spans="1:11" ht="18" customHeight="1" x14ac:dyDescent="0.25">
      <c r="A14" s="78">
        <v>9</v>
      </c>
      <c r="B14" s="40"/>
      <c r="C14" s="151"/>
      <c r="D14" s="69" t="s">
        <v>182</v>
      </c>
      <c r="E14" s="53">
        <f t="shared" si="2"/>
        <v>0</v>
      </c>
      <c r="F14" s="18"/>
      <c r="G14" s="18"/>
      <c r="H14" s="20"/>
      <c r="I14" s="42"/>
      <c r="J14" s="62">
        <f t="shared" si="1"/>
        <v>0</v>
      </c>
      <c r="K14" s="33"/>
    </row>
    <row r="15" spans="1:11" ht="18" customHeight="1" x14ac:dyDescent="0.25">
      <c r="A15" s="78">
        <v>10</v>
      </c>
      <c r="B15" s="40"/>
      <c r="C15" s="151"/>
      <c r="D15" s="69" t="s">
        <v>183</v>
      </c>
      <c r="E15" s="53">
        <f t="shared" si="2"/>
        <v>0</v>
      </c>
      <c r="F15" s="18"/>
      <c r="G15" s="18"/>
      <c r="H15" s="20"/>
      <c r="I15" s="42"/>
      <c r="J15" s="62">
        <f t="shared" si="1"/>
        <v>0</v>
      </c>
      <c r="K15" s="33"/>
    </row>
    <row r="16" spans="1:11" ht="18" customHeight="1" x14ac:dyDescent="0.25">
      <c r="A16" s="78">
        <v>11</v>
      </c>
      <c r="B16" s="40"/>
      <c r="C16" s="151"/>
      <c r="D16" s="69" t="s">
        <v>184</v>
      </c>
      <c r="E16" s="53">
        <f t="shared" si="2"/>
        <v>0</v>
      </c>
      <c r="F16" s="18"/>
      <c r="G16" s="18"/>
      <c r="H16" s="20"/>
      <c r="I16" s="42"/>
      <c r="J16" s="62">
        <f t="shared" si="1"/>
        <v>0</v>
      </c>
      <c r="K16" s="33"/>
    </row>
    <row r="17" spans="1:11" ht="18" customHeight="1" thickBot="1" x14ac:dyDescent="0.3">
      <c r="A17" s="78">
        <v>12</v>
      </c>
      <c r="B17" s="40"/>
      <c r="C17" s="154"/>
      <c r="D17" s="70" t="s">
        <v>185</v>
      </c>
      <c r="E17" s="67">
        <f t="shared" si="2"/>
        <v>0</v>
      </c>
      <c r="F17" s="63"/>
      <c r="G17" s="63"/>
      <c r="H17" s="64"/>
      <c r="I17" s="65"/>
      <c r="J17" s="62">
        <f t="shared" si="1"/>
        <v>0</v>
      </c>
      <c r="K17" s="33"/>
    </row>
    <row r="18" spans="1:11" ht="18" customHeight="1" x14ac:dyDescent="0.25">
      <c r="A18" s="78">
        <v>13</v>
      </c>
      <c r="B18" s="40"/>
      <c r="C18" s="146" t="s">
        <v>217</v>
      </c>
      <c r="D18" s="68" t="s">
        <v>174</v>
      </c>
      <c r="E18" s="57"/>
      <c r="F18" s="58"/>
      <c r="G18" s="58"/>
      <c r="H18" s="59"/>
      <c r="I18" s="60"/>
      <c r="J18" s="61"/>
      <c r="K18" s="33"/>
    </row>
    <row r="19" spans="1:11" ht="18" customHeight="1" x14ac:dyDescent="0.25">
      <c r="A19" s="78">
        <v>14</v>
      </c>
      <c r="B19" s="40"/>
      <c r="C19" s="147"/>
      <c r="D19" s="69" t="s">
        <v>175</v>
      </c>
      <c r="E19" s="53">
        <f t="shared" ref="E19:E27" si="3">$E$18</f>
        <v>0</v>
      </c>
      <c r="F19" s="18"/>
      <c r="G19" s="18"/>
      <c r="H19" s="20"/>
      <c r="I19" s="42"/>
      <c r="J19" s="62">
        <f>J18</f>
        <v>0</v>
      </c>
      <c r="K19" s="33"/>
    </row>
    <row r="20" spans="1:11" ht="18" customHeight="1" x14ac:dyDescent="0.25">
      <c r="A20" s="78">
        <v>15</v>
      </c>
      <c r="B20" s="40"/>
      <c r="C20" s="147"/>
      <c r="D20" s="69" t="s">
        <v>176</v>
      </c>
      <c r="E20" s="53">
        <f t="shared" si="3"/>
        <v>0</v>
      </c>
      <c r="F20" s="18"/>
      <c r="G20" s="18"/>
      <c r="H20" s="20"/>
      <c r="I20" s="42"/>
      <c r="J20" s="62">
        <f t="shared" ref="J20:J29" si="4">J19</f>
        <v>0</v>
      </c>
      <c r="K20" s="33"/>
    </row>
    <row r="21" spans="1:11" ht="18" customHeight="1" x14ac:dyDescent="0.25">
      <c r="A21" s="78">
        <v>16</v>
      </c>
      <c r="B21" s="40"/>
      <c r="C21" s="147"/>
      <c r="D21" s="69" t="s">
        <v>177</v>
      </c>
      <c r="E21" s="53">
        <f t="shared" si="3"/>
        <v>0</v>
      </c>
      <c r="F21" s="18"/>
      <c r="G21" s="18"/>
      <c r="H21" s="20"/>
      <c r="I21" s="42"/>
      <c r="J21" s="62">
        <f t="shared" si="4"/>
        <v>0</v>
      </c>
      <c r="K21" s="33"/>
    </row>
    <row r="22" spans="1:11" ht="18" customHeight="1" x14ac:dyDescent="0.25">
      <c r="A22" s="78">
        <v>17</v>
      </c>
      <c r="B22" s="40"/>
      <c r="C22" s="147"/>
      <c r="D22" s="69" t="s">
        <v>178</v>
      </c>
      <c r="E22" s="53">
        <f t="shared" si="3"/>
        <v>0</v>
      </c>
      <c r="F22" s="18"/>
      <c r="G22" s="18"/>
      <c r="H22" s="20"/>
      <c r="I22" s="42"/>
      <c r="J22" s="62">
        <f t="shared" si="4"/>
        <v>0</v>
      </c>
      <c r="K22" s="33"/>
    </row>
    <row r="23" spans="1:11" ht="18" customHeight="1" x14ac:dyDescent="0.25">
      <c r="A23" s="78">
        <v>18</v>
      </c>
      <c r="B23" s="40"/>
      <c r="C23" s="147"/>
      <c r="D23" s="69" t="s">
        <v>179</v>
      </c>
      <c r="E23" s="53">
        <f t="shared" si="3"/>
        <v>0</v>
      </c>
      <c r="F23" s="18"/>
      <c r="G23" s="18"/>
      <c r="H23" s="20"/>
      <c r="I23" s="42"/>
      <c r="J23" s="62">
        <f t="shared" si="4"/>
        <v>0</v>
      </c>
      <c r="K23" s="33"/>
    </row>
    <row r="24" spans="1:11" ht="18" customHeight="1" x14ac:dyDescent="0.25">
      <c r="A24" s="78">
        <v>19</v>
      </c>
      <c r="B24" s="40"/>
      <c r="C24" s="147"/>
      <c r="D24" s="69" t="s">
        <v>180</v>
      </c>
      <c r="E24" s="53">
        <f t="shared" si="3"/>
        <v>0</v>
      </c>
      <c r="F24" s="18"/>
      <c r="G24" s="18"/>
      <c r="H24" s="20"/>
      <c r="I24" s="42"/>
      <c r="J24" s="62">
        <f t="shared" si="4"/>
        <v>0</v>
      </c>
      <c r="K24" s="33"/>
    </row>
    <row r="25" spans="1:11" ht="18" customHeight="1" x14ac:dyDescent="0.25">
      <c r="A25" s="78">
        <v>20</v>
      </c>
      <c r="B25" s="40"/>
      <c r="C25" s="147"/>
      <c r="D25" s="69" t="s">
        <v>181</v>
      </c>
      <c r="E25" s="53">
        <f t="shared" si="3"/>
        <v>0</v>
      </c>
      <c r="F25" s="18"/>
      <c r="G25" s="18"/>
      <c r="H25" s="20"/>
      <c r="I25" s="42"/>
      <c r="J25" s="62">
        <f t="shared" si="4"/>
        <v>0</v>
      </c>
      <c r="K25" s="33"/>
    </row>
    <row r="26" spans="1:11" ht="18" customHeight="1" x14ac:dyDescent="0.25">
      <c r="A26" s="78">
        <v>21</v>
      </c>
      <c r="B26" s="40"/>
      <c r="C26" s="147"/>
      <c r="D26" s="69" t="s">
        <v>182</v>
      </c>
      <c r="E26" s="53">
        <f t="shared" si="3"/>
        <v>0</v>
      </c>
      <c r="F26" s="18"/>
      <c r="G26" s="18"/>
      <c r="H26" s="20"/>
      <c r="I26" s="42"/>
      <c r="J26" s="62">
        <f t="shared" si="4"/>
        <v>0</v>
      </c>
      <c r="K26" s="33"/>
    </row>
    <row r="27" spans="1:11" ht="18" customHeight="1" x14ac:dyDescent="0.25">
      <c r="A27" s="78">
        <v>22</v>
      </c>
      <c r="B27" s="40"/>
      <c r="C27" s="147"/>
      <c r="D27" s="69" t="s">
        <v>183</v>
      </c>
      <c r="E27" s="53">
        <f t="shared" si="3"/>
        <v>0</v>
      </c>
      <c r="F27" s="18"/>
      <c r="G27" s="18"/>
      <c r="H27" s="20"/>
      <c r="I27" s="42"/>
      <c r="J27" s="62">
        <f t="shared" si="4"/>
        <v>0</v>
      </c>
      <c r="K27" s="33"/>
    </row>
    <row r="28" spans="1:11" ht="18" customHeight="1" x14ac:dyDescent="0.25">
      <c r="A28" s="78">
        <v>23</v>
      </c>
      <c r="B28" s="40"/>
      <c r="C28" s="147"/>
      <c r="D28" s="69" t="s">
        <v>184</v>
      </c>
      <c r="E28" s="53">
        <f t="shared" ref="E28:E29" si="5">$E$18</f>
        <v>0</v>
      </c>
      <c r="F28" s="18"/>
      <c r="G28" s="18"/>
      <c r="H28" s="20"/>
      <c r="I28" s="42"/>
      <c r="J28" s="62">
        <f t="shared" si="4"/>
        <v>0</v>
      </c>
      <c r="K28" s="33"/>
    </row>
    <row r="29" spans="1:11" ht="18" customHeight="1" thickBot="1" x14ac:dyDescent="0.3">
      <c r="A29" s="78">
        <v>24</v>
      </c>
      <c r="B29" s="40"/>
      <c r="C29" s="148"/>
      <c r="D29" s="70" t="s">
        <v>185</v>
      </c>
      <c r="E29" s="53">
        <f t="shared" si="5"/>
        <v>0</v>
      </c>
      <c r="F29" s="63"/>
      <c r="G29" s="63"/>
      <c r="H29" s="64"/>
      <c r="I29" s="65"/>
      <c r="J29" s="62">
        <f t="shared" si="4"/>
        <v>0</v>
      </c>
      <c r="K29" s="33"/>
    </row>
    <row r="30" spans="1:11" ht="18" customHeight="1" x14ac:dyDescent="0.25">
      <c r="A30" s="78">
        <v>25</v>
      </c>
      <c r="B30" s="40"/>
      <c r="C30" s="151" t="s">
        <v>218</v>
      </c>
      <c r="D30" s="68" t="s">
        <v>174</v>
      </c>
      <c r="E30" s="57"/>
      <c r="F30" s="58"/>
      <c r="G30" s="58"/>
      <c r="H30" s="59"/>
      <c r="I30" s="60"/>
      <c r="J30" s="61"/>
      <c r="K30" s="33"/>
    </row>
    <row r="31" spans="1:11" ht="18" customHeight="1" x14ac:dyDescent="0.25">
      <c r="A31" s="78">
        <v>26</v>
      </c>
      <c r="B31" s="40"/>
      <c r="C31" s="151"/>
      <c r="D31" s="69" t="s">
        <v>175</v>
      </c>
      <c r="E31" s="53">
        <f t="shared" ref="E31:E33" si="6">$E$30</f>
        <v>0</v>
      </c>
      <c r="F31" s="18"/>
      <c r="G31" s="18"/>
      <c r="H31" s="20"/>
      <c r="I31" s="42"/>
      <c r="J31" s="62">
        <f>J30</f>
        <v>0</v>
      </c>
      <c r="K31" s="33"/>
    </row>
    <row r="32" spans="1:11" ht="18" customHeight="1" x14ac:dyDescent="0.25">
      <c r="A32" s="78">
        <v>27</v>
      </c>
      <c r="B32" s="40"/>
      <c r="C32" s="151"/>
      <c r="D32" s="69" t="s">
        <v>176</v>
      </c>
      <c r="E32" s="53">
        <f t="shared" si="6"/>
        <v>0</v>
      </c>
      <c r="F32" s="18"/>
      <c r="G32" s="18"/>
      <c r="H32" s="20"/>
      <c r="I32" s="42"/>
      <c r="J32" s="62">
        <f t="shared" ref="J32:J41" si="7">J31</f>
        <v>0</v>
      </c>
      <c r="K32" s="33"/>
    </row>
    <row r="33" spans="1:14" ht="18" customHeight="1" x14ac:dyDescent="0.25">
      <c r="A33" s="78">
        <v>28</v>
      </c>
      <c r="B33" s="40"/>
      <c r="C33" s="151"/>
      <c r="D33" s="69" t="s">
        <v>177</v>
      </c>
      <c r="E33" s="53">
        <f t="shared" si="6"/>
        <v>0</v>
      </c>
      <c r="F33" s="18"/>
      <c r="G33" s="18"/>
      <c r="H33" s="20"/>
      <c r="I33" s="42"/>
      <c r="J33" s="62">
        <f t="shared" si="7"/>
        <v>0</v>
      </c>
      <c r="K33" s="33"/>
    </row>
    <row r="34" spans="1:14" ht="18" customHeight="1" x14ac:dyDescent="0.25">
      <c r="A34" s="78">
        <v>29</v>
      </c>
      <c r="B34" s="40"/>
      <c r="C34" s="151"/>
      <c r="D34" s="69" t="s">
        <v>178</v>
      </c>
      <c r="E34" s="53">
        <f t="shared" ref="E34:E41" si="8">$E$30</f>
        <v>0</v>
      </c>
      <c r="F34" s="18"/>
      <c r="G34" s="18"/>
      <c r="H34" s="20"/>
      <c r="I34" s="42"/>
      <c r="J34" s="62">
        <f t="shared" si="7"/>
        <v>0</v>
      </c>
      <c r="K34" s="33"/>
    </row>
    <row r="35" spans="1:14" ht="18" customHeight="1" x14ac:dyDescent="0.25">
      <c r="A35" s="78">
        <v>30</v>
      </c>
      <c r="B35" s="40"/>
      <c r="C35" s="151"/>
      <c r="D35" s="69" t="s">
        <v>179</v>
      </c>
      <c r="E35" s="53">
        <f t="shared" si="8"/>
        <v>0</v>
      </c>
      <c r="F35" s="18"/>
      <c r="G35" s="18"/>
      <c r="H35" s="20"/>
      <c r="I35" s="42"/>
      <c r="J35" s="62">
        <f t="shared" si="7"/>
        <v>0</v>
      </c>
      <c r="K35" s="33"/>
      <c r="M35" s="78">
        <v>4</v>
      </c>
    </row>
    <row r="36" spans="1:14" ht="18" customHeight="1" x14ac:dyDescent="0.25">
      <c r="A36" s="78">
        <v>31</v>
      </c>
      <c r="B36" s="40"/>
      <c r="C36" s="151"/>
      <c r="D36" s="69" t="s">
        <v>180</v>
      </c>
      <c r="E36" s="53">
        <f t="shared" si="8"/>
        <v>0</v>
      </c>
      <c r="F36" s="18"/>
      <c r="G36" s="18"/>
      <c r="H36" s="20"/>
      <c r="I36" s="42"/>
      <c r="J36" s="62">
        <f t="shared" si="7"/>
        <v>0</v>
      </c>
      <c r="K36" s="33"/>
      <c r="M36" s="78">
        <v>7</v>
      </c>
      <c r="N36" s="80" t="s">
        <v>90</v>
      </c>
    </row>
    <row r="37" spans="1:14" ht="18" customHeight="1" x14ac:dyDescent="0.25">
      <c r="A37" s="78">
        <v>32</v>
      </c>
      <c r="B37" s="40"/>
      <c r="C37" s="151"/>
      <c r="D37" s="69" t="s">
        <v>181</v>
      </c>
      <c r="E37" s="53">
        <f t="shared" si="8"/>
        <v>0</v>
      </c>
      <c r="F37" s="18"/>
      <c r="G37" s="18"/>
      <c r="H37" s="20"/>
      <c r="I37" s="42"/>
      <c r="J37" s="62">
        <f t="shared" si="7"/>
        <v>0</v>
      </c>
      <c r="K37" s="33"/>
      <c r="M37" s="78">
        <v>10</v>
      </c>
      <c r="N37" s="80" t="s">
        <v>197</v>
      </c>
    </row>
    <row r="38" spans="1:14" ht="18" customHeight="1" x14ac:dyDescent="0.25">
      <c r="A38" s="78">
        <v>33</v>
      </c>
      <c r="B38" s="40"/>
      <c r="C38" s="151"/>
      <c r="D38" s="69" t="s">
        <v>182</v>
      </c>
      <c r="E38" s="53">
        <f t="shared" si="8"/>
        <v>0</v>
      </c>
      <c r="F38" s="18"/>
      <c r="G38" s="18"/>
      <c r="H38" s="20"/>
      <c r="I38" s="42"/>
      <c r="J38" s="62">
        <f t="shared" si="7"/>
        <v>0</v>
      </c>
      <c r="K38" s="33"/>
      <c r="M38" s="78">
        <v>13</v>
      </c>
      <c r="N38" s="80" t="s">
        <v>200</v>
      </c>
    </row>
    <row r="39" spans="1:14" ht="18" customHeight="1" x14ac:dyDescent="0.25">
      <c r="A39" s="78">
        <v>34</v>
      </c>
      <c r="B39" s="40"/>
      <c r="C39" s="151"/>
      <c r="D39" s="69" t="s">
        <v>183</v>
      </c>
      <c r="E39" s="53">
        <f t="shared" si="8"/>
        <v>0</v>
      </c>
      <c r="F39" s="18"/>
      <c r="G39" s="18"/>
      <c r="H39" s="20"/>
      <c r="I39" s="42"/>
      <c r="J39" s="62">
        <f t="shared" si="7"/>
        <v>0</v>
      </c>
      <c r="K39" s="33"/>
      <c r="N39" s="80" t="s">
        <v>201</v>
      </c>
    </row>
    <row r="40" spans="1:14" ht="18" customHeight="1" x14ac:dyDescent="0.25">
      <c r="A40" s="78">
        <v>35</v>
      </c>
      <c r="B40" s="40"/>
      <c r="C40" s="151"/>
      <c r="D40" s="69" t="s">
        <v>184</v>
      </c>
      <c r="E40" s="53">
        <f t="shared" si="8"/>
        <v>0</v>
      </c>
      <c r="F40" s="18"/>
      <c r="G40" s="18"/>
      <c r="H40" s="20"/>
      <c r="I40" s="42"/>
      <c r="J40" s="62">
        <f t="shared" si="7"/>
        <v>0</v>
      </c>
      <c r="K40" s="33"/>
    </row>
    <row r="41" spans="1:14" ht="18" customHeight="1" thickBot="1" x14ac:dyDescent="0.3">
      <c r="A41" s="78">
        <v>36</v>
      </c>
      <c r="B41" s="40"/>
      <c r="C41" s="151"/>
      <c r="D41" s="70" t="s">
        <v>185</v>
      </c>
      <c r="E41" s="67">
        <f t="shared" si="8"/>
        <v>0</v>
      </c>
      <c r="F41" s="63"/>
      <c r="G41" s="63"/>
      <c r="H41" s="64"/>
      <c r="I41" s="65"/>
      <c r="J41" s="66">
        <f t="shared" si="7"/>
        <v>0</v>
      </c>
      <c r="K41" s="33"/>
    </row>
    <row r="42" spans="1:14" ht="25.15" customHeight="1" x14ac:dyDescent="0.25">
      <c r="A42" s="88">
        <f>IF(E42="",0,(MAX($A$12:$A41))+1)</f>
        <v>0</v>
      </c>
      <c r="B42" s="39"/>
      <c r="C42" s="40"/>
      <c r="D42" s="77"/>
      <c r="E42" s="35"/>
      <c r="F42" s="84"/>
      <c r="G42" s="84"/>
      <c r="H42" s="35"/>
      <c r="I42" s="35"/>
      <c r="J42" s="37" t="s">
        <v>213</v>
      </c>
      <c r="K42" s="3"/>
      <c r="M42" s="78">
        <f>IF('Annexe 1'!$Q$79&lt;'Annexe 1 bis'!M35,'Annexe 1 bis'!N35,IF('Annexe 1'!$Q$79&lt;M36,N36,IF('Annexe 1'!$Q$79&lt;'Annexe 1 bis'!M37,'Annexe 1 bis'!N37,IF('Annexe 1'!$Q$79&lt;'Annexe 1 bis'!M38,'Annexe 1 bis'!N38,'Annexe 1 bis'!N39))))</f>
        <v>0</v>
      </c>
    </row>
    <row r="43" spans="1:14" x14ac:dyDescent="0.25">
      <c r="A43" s="88">
        <f>IF(E43="",0,(MAX($A$12:$A42))+1)</f>
        <v>0</v>
      </c>
      <c r="B43" s="3"/>
      <c r="C43" s="3"/>
      <c r="D43" s="3"/>
      <c r="E43" s="3"/>
      <c r="F43" s="81"/>
      <c r="G43" s="81"/>
      <c r="H43" s="3"/>
      <c r="I43" s="3"/>
      <c r="J43" s="3"/>
      <c r="K43" s="3"/>
    </row>
    <row r="44" spans="1:14" ht="85.9" customHeight="1" thickBot="1" x14ac:dyDescent="0.3">
      <c r="B44" s="3"/>
      <c r="C44" s="3"/>
      <c r="D44" s="55"/>
      <c r="E44" s="34" t="str">
        <f>E5</f>
        <v>CODES EAN (gaz)</v>
      </c>
      <c r="F44" s="85" t="str">
        <f>F5</f>
        <v>Début période conso.</v>
      </c>
      <c r="G44" s="85" t="str">
        <f t="shared" ref="G44:J44" si="9">G5</f>
        <v>Fin période conso.</v>
      </c>
      <c r="H44" s="34" t="str">
        <f t="shared" si="9"/>
        <v>Consommation globale 
(en kWh)</v>
      </c>
      <c r="I44" s="34" t="str">
        <f t="shared" si="9"/>
        <v>Montant total 
(€ HTVA)</v>
      </c>
      <c r="J44" s="34" t="str">
        <f t="shared" si="9"/>
        <v>Fournisseur</v>
      </c>
      <c r="K44" s="33"/>
    </row>
    <row r="45" spans="1:14" ht="18" customHeight="1" x14ac:dyDescent="0.25">
      <c r="A45" s="78">
        <v>37</v>
      </c>
      <c r="B45" s="3"/>
      <c r="C45" s="149" t="s">
        <v>219</v>
      </c>
      <c r="D45" s="68" t="s">
        <v>174</v>
      </c>
      <c r="E45" s="57"/>
      <c r="F45" s="58"/>
      <c r="G45" s="58"/>
      <c r="H45" s="59"/>
      <c r="I45" s="60"/>
      <c r="J45" s="61"/>
      <c r="K45" s="33"/>
    </row>
    <row r="46" spans="1:14" ht="18" customHeight="1" x14ac:dyDescent="0.25">
      <c r="A46" s="78">
        <v>38</v>
      </c>
      <c r="B46" s="3"/>
      <c r="C46" s="150"/>
      <c r="D46" s="69" t="s">
        <v>175</v>
      </c>
      <c r="E46" s="53">
        <f t="shared" ref="E46:E49" si="10">$E$45</f>
        <v>0</v>
      </c>
      <c r="F46" s="18"/>
      <c r="G46" s="18"/>
      <c r="H46" s="20"/>
      <c r="I46" s="42"/>
      <c r="J46" s="62">
        <f>J45</f>
        <v>0</v>
      </c>
      <c r="K46" s="33"/>
    </row>
    <row r="47" spans="1:14" ht="18" customHeight="1" x14ac:dyDescent="0.25">
      <c r="A47" s="78">
        <v>39</v>
      </c>
      <c r="B47" s="3"/>
      <c r="C47" s="150"/>
      <c r="D47" s="69" t="s">
        <v>176</v>
      </c>
      <c r="E47" s="53">
        <f t="shared" si="10"/>
        <v>0</v>
      </c>
      <c r="F47" s="18"/>
      <c r="G47" s="18"/>
      <c r="H47" s="20"/>
      <c r="I47" s="42"/>
      <c r="J47" s="62">
        <f t="shared" ref="J47:J56" si="11">J46</f>
        <v>0</v>
      </c>
      <c r="K47" s="33"/>
    </row>
    <row r="48" spans="1:14" ht="18" customHeight="1" x14ac:dyDescent="0.25">
      <c r="A48" s="78">
        <v>40</v>
      </c>
      <c r="B48" s="3"/>
      <c r="C48" s="150"/>
      <c r="D48" s="69" t="s">
        <v>177</v>
      </c>
      <c r="E48" s="53">
        <f t="shared" si="10"/>
        <v>0</v>
      </c>
      <c r="F48" s="18"/>
      <c r="G48" s="18"/>
      <c r="H48" s="20"/>
      <c r="I48" s="42"/>
      <c r="J48" s="62">
        <f t="shared" si="11"/>
        <v>0</v>
      </c>
      <c r="K48" s="33"/>
    </row>
    <row r="49" spans="1:11" ht="18" customHeight="1" x14ac:dyDescent="0.25">
      <c r="A49" s="78">
        <v>41</v>
      </c>
      <c r="B49" s="3"/>
      <c r="C49" s="150"/>
      <c r="D49" s="69" t="s">
        <v>178</v>
      </c>
      <c r="E49" s="53">
        <f t="shared" si="10"/>
        <v>0</v>
      </c>
      <c r="F49" s="18"/>
      <c r="G49" s="18"/>
      <c r="H49" s="20"/>
      <c r="I49" s="42"/>
      <c r="J49" s="62">
        <f t="shared" si="11"/>
        <v>0</v>
      </c>
      <c r="K49" s="33"/>
    </row>
    <row r="50" spans="1:11" ht="18" customHeight="1" x14ac:dyDescent="0.25">
      <c r="A50" s="78">
        <v>42</v>
      </c>
      <c r="B50" s="3"/>
      <c r="C50" s="150"/>
      <c r="D50" s="69" t="s">
        <v>179</v>
      </c>
      <c r="E50" s="53">
        <f>$E$45</f>
        <v>0</v>
      </c>
      <c r="F50" s="18"/>
      <c r="G50" s="18"/>
      <c r="H50" s="20"/>
      <c r="I50" s="42"/>
      <c r="J50" s="62">
        <f t="shared" si="11"/>
        <v>0</v>
      </c>
      <c r="K50" s="33"/>
    </row>
    <row r="51" spans="1:11" ht="18" customHeight="1" x14ac:dyDescent="0.25">
      <c r="A51" s="78">
        <v>43</v>
      </c>
      <c r="B51" s="3"/>
      <c r="C51" s="150"/>
      <c r="D51" s="69" t="s">
        <v>180</v>
      </c>
      <c r="E51" s="53">
        <f t="shared" ref="E51:E56" si="12">$E$45</f>
        <v>0</v>
      </c>
      <c r="F51" s="18"/>
      <c r="G51" s="18"/>
      <c r="H51" s="20"/>
      <c r="I51" s="42"/>
      <c r="J51" s="62">
        <f t="shared" si="11"/>
        <v>0</v>
      </c>
      <c r="K51" s="33"/>
    </row>
    <row r="52" spans="1:11" ht="18" customHeight="1" x14ac:dyDescent="0.25">
      <c r="A52" s="78">
        <v>44</v>
      </c>
      <c r="B52" s="3"/>
      <c r="C52" s="150"/>
      <c r="D52" s="69" t="s">
        <v>181</v>
      </c>
      <c r="E52" s="53">
        <f t="shared" si="12"/>
        <v>0</v>
      </c>
      <c r="F52" s="18"/>
      <c r="G52" s="18"/>
      <c r="H52" s="20"/>
      <c r="I52" s="42"/>
      <c r="J52" s="62">
        <f t="shared" si="11"/>
        <v>0</v>
      </c>
      <c r="K52" s="33"/>
    </row>
    <row r="53" spans="1:11" ht="18" customHeight="1" x14ac:dyDescent="0.25">
      <c r="A53" s="78">
        <v>45</v>
      </c>
      <c r="B53" s="3"/>
      <c r="C53" s="150"/>
      <c r="D53" s="69" t="s">
        <v>182</v>
      </c>
      <c r="E53" s="53">
        <f t="shared" si="12"/>
        <v>0</v>
      </c>
      <c r="F53" s="18"/>
      <c r="G53" s="18"/>
      <c r="H53" s="20"/>
      <c r="I53" s="42"/>
      <c r="J53" s="62">
        <f t="shared" si="11"/>
        <v>0</v>
      </c>
      <c r="K53" s="33"/>
    </row>
    <row r="54" spans="1:11" ht="18" customHeight="1" x14ac:dyDescent="0.25">
      <c r="A54" s="78">
        <v>46</v>
      </c>
      <c r="B54" s="3"/>
      <c r="C54" s="150"/>
      <c r="D54" s="69" t="s">
        <v>183</v>
      </c>
      <c r="E54" s="53">
        <f t="shared" si="12"/>
        <v>0</v>
      </c>
      <c r="F54" s="18"/>
      <c r="G54" s="18"/>
      <c r="H54" s="20"/>
      <c r="I54" s="42"/>
      <c r="J54" s="62">
        <f t="shared" si="11"/>
        <v>0</v>
      </c>
      <c r="K54" s="33"/>
    </row>
    <row r="55" spans="1:11" ht="18" customHeight="1" x14ac:dyDescent="0.25">
      <c r="A55" s="78">
        <v>47</v>
      </c>
      <c r="B55" s="3"/>
      <c r="C55" s="150"/>
      <c r="D55" s="69" t="s">
        <v>184</v>
      </c>
      <c r="E55" s="53">
        <f t="shared" si="12"/>
        <v>0</v>
      </c>
      <c r="F55" s="18"/>
      <c r="G55" s="18"/>
      <c r="H55" s="20"/>
      <c r="I55" s="42"/>
      <c r="J55" s="62">
        <f t="shared" si="11"/>
        <v>0</v>
      </c>
      <c r="K55" s="33"/>
    </row>
    <row r="56" spans="1:11" ht="18" customHeight="1" thickBot="1" x14ac:dyDescent="0.3">
      <c r="A56" s="78">
        <v>48</v>
      </c>
      <c r="B56" s="3"/>
      <c r="C56" s="150"/>
      <c r="D56" s="95" t="s">
        <v>185</v>
      </c>
      <c r="E56" s="67">
        <f t="shared" si="12"/>
        <v>0</v>
      </c>
      <c r="F56" s="63"/>
      <c r="G56" s="63"/>
      <c r="H56" s="64"/>
      <c r="I56" s="65"/>
      <c r="J56" s="66">
        <f t="shared" si="11"/>
        <v>0</v>
      </c>
      <c r="K56" s="33"/>
    </row>
    <row r="57" spans="1:11" ht="18" customHeight="1" x14ac:dyDescent="0.25">
      <c r="A57" s="78">
        <v>49</v>
      </c>
      <c r="B57" s="3"/>
      <c r="C57" s="146" t="s">
        <v>220</v>
      </c>
      <c r="D57" s="68" t="s">
        <v>174</v>
      </c>
      <c r="E57" s="57"/>
      <c r="F57" s="58"/>
      <c r="G57" s="58"/>
      <c r="H57" s="59"/>
      <c r="I57" s="60"/>
      <c r="J57" s="61"/>
      <c r="K57" s="33"/>
    </row>
    <row r="58" spans="1:11" ht="18" customHeight="1" x14ac:dyDescent="0.25">
      <c r="A58" s="78">
        <v>50</v>
      </c>
      <c r="B58" s="3"/>
      <c r="C58" s="147"/>
      <c r="D58" s="69" t="s">
        <v>175</v>
      </c>
      <c r="E58" s="53">
        <f t="shared" ref="E58:E59" si="13">$E$57</f>
        <v>0</v>
      </c>
      <c r="F58" s="18"/>
      <c r="G58" s="18"/>
      <c r="H58" s="20"/>
      <c r="I58" s="42"/>
      <c r="J58" s="62">
        <f>J57</f>
        <v>0</v>
      </c>
      <c r="K58" s="33"/>
    </row>
    <row r="59" spans="1:11" ht="18" customHeight="1" x14ac:dyDescent="0.25">
      <c r="A59" s="78">
        <v>51</v>
      </c>
      <c r="B59" s="3"/>
      <c r="C59" s="147"/>
      <c r="D59" s="69" t="s">
        <v>176</v>
      </c>
      <c r="E59" s="53">
        <f t="shared" si="13"/>
        <v>0</v>
      </c>
      <c r="F59" s="18"/>
      <c r="G59" s="18"/>
      <c r="H59" s="20"/>
      <c r="I59" s="42"/>
      <c r="J59" s="62">
        <f t="shared" ref="J59:J68" si="14">J58</f>
        <v>0</v>
      </c>
      <c r="K59" s="33"/>
    </row>
    <row r="60" spans="1:11" ht="18" customHeight="1" x14ac:dyDescent="0.25">
      <c r="A60" s="78">
        <v>52</v>
      </c>
      <c r="B60" s="3"/>
      <c r="C60" s="147"/>
      <c r="D60" s="69" t="s">
        <v>177</v>
      </c>
      <c r="E60" s="53">
        <f>$E$57</f>
        <v>0</v>
      </c>
      <c r="F60" s="18"/>
      <c r="G60" s="18"/>
      <c r="H60" s="20"/>
      <c r="I60" s="42"/>
      <c r="J60" s="62">
        <f t="shared" si="14"/>
        <v>0</v>
      </c>
      <c r="K60" s="33"/>
    </row>
    <row r="61" spans="1:11" ht="18" customHeight="1" x14ac:dyDescent="0.25">
      <c r="A61" s="78">
        <v>53</v>
      </c>
      <c r="B61" s="3"/>
      <c r="C61" s="147"/>
      <c r="D61" s="69" t="s">
        <v>178</v>
      </c>
      <c r="E61" s="53">
        <f t="shared" ref="E61:E68" si="15">$E$57</f>
        <v>0</v>
      </c>
      <c r="F61" s="18"/>
      <c r="G61" s="18"/>
      <c r="H61" s="20"/>
      <c r="I61" s="42"/>
      <c r="J61" s="62">
        <f t="shared" si="14"/>
        <v>0</v>
      </c>
      <c r="K61" s="33"/>
    </row>
    <row r="62" spans="1:11" ht="18" customHeight="1" x14ac:dyDescent="0.25">
      <c r="A62" s="78">
        <v>54</v>
      </c>
      <c r="B62" s="3"/>
      <c r="C62" s="147"/>
      <c r="D62" s="69" t="s">
        <v>179</v>
      </c>
      <c r="E62" s="53">
        <f t="shared" si="15"/>
        <v>0</v>
      </c>
      <c r="F62" s="18"/>
      <c r="G62" s="18"/>
      <c r="H62" s="20"/>
      <c r="I62" s="42"/>
      <c r="J62" s="62">
        <f t="shared" si="14"/>
        <v>0</v>
      </c>
      <c r="K62" s="33"/>
    </row>
    <row r="63" spans="1:11" ht="18" customHeight="1" x14ac:dyDescent="0.25">
      <c r="A63" s="78">
        <v>55</v>
      </c>
      <c r="B63" s="3"/>
      <c r="C63" s="147"/>
      <c r="D63" s="69" t="s">
        <v>180</v>
      </c>
      <c r="E63" s="53">
        <f t="shared" si="15"/>
        <v>0</v>
      </c>
      <c r="F63" s="18"/>
      <c r="G63" s="18"/>
      <c r="H63" s="20"/>
      <c r="I63" s="42"/>
      <c r="J63" s="62">
        <f t="shared" si="14"/>
        <v>0</v>
      </c>
      <c r="K63" s="33"/>
    </row>
    <row r="64" spans="1:11" ht="18" customHeight="1" x14ac:dyDescent="0.25">
      <c r="A64" s="78">
        <v>56</v>
      </c>
      <c r="B64" s="3"/>
      <c r="C64" s="147"/>
      <c r="D64" s="69" t="s">
        <v>181</v>
      </c>
      <c r="E64" s="53">
        <f t="shared" si="15"/>
        <v>0</v>
      </c>
      <c r="F64" s="18"/>
      <c r="G64" s="18"/>
      <c r="H64" s="20"/>
      <c r="I64" s="42"/>
      <c r="J64" s="62">
        <f t="shared" si="14"/>
        <v>0</v>
      </c>
      <c r="K64" s="33"/>
    </row>
    <row r="65" spans="1:14" ht="18" customHeight="1" x14ac:dyDescent="0.25">
      <c r="A65" s="78">
        <v>57</v>
      </c>
      <c r="B65" s="3"/>
      <c r="C65" s="147"/>
      <c r="D65" s="69" t="s">
        <v>182</v>
      </c>
      <c r="E65" s="53">
        <f t="shared" si="15"/>
        <v>0</v>
      </c>
      <c r="F65" s="18"/>
      <c r="G65" s="18"/>
      <c r="H65" s="20"/>
      <c r="I65" s="42"/>
      <c r="J65" s="62">
        <f t="shared" si="14"/>
        <v>0</v>
      </c>
      <c r="K65" s="33"/>
    </row>
    <row r="66" spans="1:14" ht="18" customHeight="1" x14ac:dyDescent="0.25">
      <c r="A66" s="78">
        <v>58</v>
      </c>
      <c r="B66" s="3"/>
      <c r="C66" s="147"/>
      <c r="D66" s="69" t="s">
        <v>183</v>
      </c>
      <c r="E66" s="53">
        <f t="shared" si="15"/>
        <v>0</v>
      </c>
      <c r="F66" s="18"/>
      <c r="G66" s="18"/>
      <c r="H66" s="20"/>
      <c r="I66" s="42"/>
      <c r="J66" s="62">
        <f t="shared" si="14"/>
        <v>0</v>
      </c>
      <c r="K66" s="33"/>
    </row>
    <row r="67" spans="1:14" ht="18" customHeight="1" x14ac:dyDescent="0.25">
      <c r="A67" s="78">
        <v>59</v>
      </c>
      <c r="B67" s="3"/>
      <c r="C67" s="147"/>
      <c r="D67" s="69" t="s">
        <v>184</v>
      </c>
      <c r="E67" s="53">
        <f t="shared" si="15"/>
        <v>0</v>
      </c>
      <c r="F67" s="18"/>
      <c r="G67" s="18"/>
      <c r="H67" s="20"/>
      <c r="I67" s="42"/>
      <c r="J67" s="62">
        <f t="shared" si="14"/>
        <v>0</v>
      </c>
      <c r="K67" s="33"/>
    </row>
    <row r="68" spans="1:14" ht="18" customHeight="1" thickBot="1" x14ac:dyDescent="0.3">
      <c r="A68" s="78">
        <v>60</v>
      </c>
      <c r="B68" s="3"/>
      <c r="C68" s="148"/>
      <c r="D68" s="70" t="s">
        <v>185</v>
      </c>
      <c r="E68" s="53">
        <f t="shared" si="15"/>
        <v>0</v>
      </c>
      <c r="F68" s="63"/>
      <c r="G68" s="63"/>
      <c r="H68" s="64"/>
      <c r="I68" s="65"/>
      <c r="J68" s="62">
        <f t="shared" si="14"/>
        <v>0</v>
      </c>
      <c r="K68" s="33"/>
    </row>
    <row r="69" spans="1:14" ht="18" customHeight="1" x14ac:dyDescent="0.25">
      <c r="A69" s="78">
        <v>61</v>
      </c>
      <c r="B69" s="3"/>
      <c r="C69" s="151" t="s">
        <v>221</v>
      </c>
      <c r="D69" s="68" t="s">
        <v>174</v>
      </c>
      <c r="E69" s="57"/>
      <c r="F69" s="58"/>
      <c r="G69" s="58"/>
      <c r="H69" s="59"/>
      <c r="I69" s="60"/>
      <c r="J69" s="61"/>
      <c r="K69" s="33"/>
    </row>
    <row r="70" spans="1:14" ht="18" customHeight="1" x14ac:dyDescent="0.25">
      <c r="A70" s="78">
        <v>62</v>
      </c>
      <c r="B70" s="3"/>
      <c r="C70" s="151"/>
      <c r="D70" s="69" t="s">
        <v>175</v>
      </c>
      <c r="E70" s="53">
        <f t="shared" ref="E70:E76" si="16">$E$69</f>
        <v>0</v>
      </c>
      <c r="F70" s="18"/>
      <c r="G70" s="18"/>
      <c r="H70" s="20"/>
      <c r="I70" s="42"/>
      <c r="J70" s="62">
        <f>J69</f>
        <v>0</v>
      </c>
      <c r="K70" s="33"/>
    </row>
    <row r="71" spans="1:14" ht="18" customHeight="1" x14ac:dyDescent="0.25">
      <c r="A71" s="78">
        <v>63</v>
      </c>
      <c r="B71" s="3"/>
      <c r="C71" s="151"/>
      <c r="D71" s="69" t="s">
        <v>176</v>
      </c>
      <c r="E71" s="53">
        <f t="shared" si="16"/>
        <v>0</v>
      </c>
      <c r="F71" s="18"/>
      <c r="G71" s="18"/>
      <c r="H71" s="20"/>
      <c r="I71" s="42"/>
      <c r="J71" s="62">
        <f t="shared" ref="J71:J80" si="17">J70</f>
        <v>0</v>
      </c>
      <c r="K71" s="33"/>
    </row>
    <row r="72" spans="1:14" ht="18" customHeight="1" x14ac:dyDescent="0.25">
      <c r="A72" s="78">
        <v>64</v>
      </c>
      <c r="B72" s="3"/>
      <c r="C72" s="151"/>
      <c r="D72" s="69" t="s">
        <v>177</v>
      </c>
      <c r="E72" s="53">
        <f t="shared" si="16"/>
        <v>0</v>
      </c>
      <c r="F72" s="18"/>
      <c r="G72" s="18"/>
      <c r="H72" s="20"/>
      <c r="I72" s="42"/>
      <c r="J72" s="62">
        <f t="shared" si="17"/>
        <v>0</v>
      </c>
      <c r="K72" s="33"/>
    </row>
    <row r="73" spans="1:14" ht="18" customHeight="1" x14ac:dyDescent="0.25">
      <c r="A73" s="78">
        <v>65</v>
      </c>
      <c r="B73" s="3"/>
      <c r="C73" s="151"/>
      <c r="D73" s="69" t="s">
        <v>178</v>
      </c>
      <c r="E73" s="53">
        <f t="shared" si="16"/>
        <v>0</v>
      </c>
      <c r="F73" s="18"/>
      <c r="G73" s="18"/>
      <c r="H73" s="20"/>
      <c r="I73" s="42"/>
      <c r="J73" s="62">
        <f t="shared" si="17"/>
        <v>0</v>
      </c>
      <c r="K73" s="33"/>
    </row>
    <row r="74" spans="1:14" ht="18" customHeight="1" x14ac:dyDescent="0.25">
      <c r="A74" s="78">
        <v>66</v>
      </c>
      <c r="B74" s="3"/>
      <c r="C74" s="151"/>
      <c r="D74" s="69" t="s">
        <v>179</v>
      </c>
      <c r="E74" s="53">
        <f t="shared" si="16"/>
        <v>0</v>
      </c>
      <c r="F74" s="18"/>
      <c r="G74" s="18"/>
      <c r="H74" s="20"/>
      <c r="I74" s="42"/>
      <c r="J74" s="62">
        <f t="shared" si="17"/>
        <v>0</v>
      </c>
      <c r="K74" s="33"/>
    </row>
    <row r="75" spans="1:14" ht="18" customHeight="1" x14ac:dyDescent="0.25">
      <c r="A75" s="78">
        <v>67</v>
      </c>
      <c r="B75" s="3"/>
      <c r="C75" s="151"/>
      <c r="D75" s="69" t="s">
        <v>180</v>
      </c>
      <c r="E75" s="53">
        <f t="shared" si="16"/>
        <v>0</v>
      </c>
      <c r="F75" s="18"/>
      <c r="G75" s="18"/>
      <c r="H75" s="20"/>
      <c r="I75" s="42"/>
      <c r="J75" s="62">
        <f t="shared" si="17"/>
        <v>0</v>
      </c>
      <c r="K75" s="33"/>
    </row>
    <row r="76" spans="1:14" ht="18" customHeight="1" x14ac:dyDescent="0.25">
      <c r="A76" s="78">
        <v>68</v>
      </c>
      <c r="B76" s="3"/>
      <c r="C76" s="151"/>
      <c r="D76" s="69" t="s">
        <v>181</v>
      </c>
      <c r="E76" s="53">
        <f t="shared" si="16"/>
        <v>0</v>
      </c>
      <c r="F76" s="18"/>
      <c r="G76" s="18"/>
      <c r="H76" s="20"/>
      <c r="I76" s="42"/>
      <c r="J76" s="62">
        <f t="shared" si="17"/>
        <v>0</v>
      </c>
      <c r="K76" s="33"/>
      <c r="M76" s="78">
        <v>4</v>
      </c>
    </row>
    <row r="77" spans="1:14" ht="18" customHeight="1" x14ac:dyDescent="0.25">
      <c r="A77" s="78">
        <v>69</v>
      </c>
      <c r="B77" s="3"/>
      <c r="C77" s="151"/>
      <c r="D77" s="69" t="s">
        <v>182</v>
      </c>
      <c r="E77" s="53">
        <f>$E$69</f>
        <v>0</v>
      </c>
      <c r="F77" s="18"/>
      <c r="G77" s="18"/>
      <c r="H77" s="20"/>
      <c r="I77" s="42"/>
      <c r="J77" s="62">
        <f t="shared" si="17"/>
        <v>0</v>
      </c>
      <c r="K77" s="33"/>
      <c r="M77" s="78">
        <v>7</v>
      </c>
      <c r="N77" s="80" t="s">
        <v>89</v>
      </c>
    </row>
    <row r="78" spans="1:14" ht="18" customHeight="1" x14ac:dyDescent="0.25">
      <c r="A78" s="78">
        <v>70</v>
      </c>
      <c r="B78" s="3"/>
      <c r="C78" s="151"/>
      <c r="D78" s="69" t="s">
        <v>183</v>
      </c>
      <c r="E78" s="53">
        <f t="shared" ref="E78:E80" si="18">$E$69</f>
        <v>0</v>
      </c>
      <c r="F78" s="18"/>
      <c r="G78" s="18"/>
      <c r="H78" s="20"/>
      <c r="I78" s="42"/>
      <c r="J78" s="62">
        <f t="shared" si="17"/>
        <v>0</v>
      </c>
      <c r="K78" s="33"/>
      <c r="M78" s="78">
        <v>10</v>
      </c>
      <c r="N78" s="80" t="s">
        <v>198</v>
      </c>
    </row>
    <row r="79" spans="1:14" ht="18" customHeight="1" x14ac:dyDescent="0.25">
      <c r="A79" s="78">
        <v>71</v>
      </c>
      <c r="B79" s="3"/>
      <c r="C79" s="151"/>
      <c r="D79" s="69" t="s">
        <v>184</v>
      </c>
      <c r="E79" s="53">
        <f t="shared" si="18"/>
        <v>0</v>
      </c>
      <c r="F79" s="18"/>
      <c r="G79" s="18"/>
      <c r="H79" s="20"/>
      <c r="I79" s="42"/>
      <c r="J79" s="62">
        <f t="shared" si="17"/>
        <v>0</v>
      </c>
      <c r="K79" s="33"/>
      <c r="M79" s="78">
        <v>13</v>
      </c>
      <c r="N79" s="80" t="s">
        <v>202</v>
      </c>
    </row>
    <row r="80" spans="1:14" ht="18" customHeight="1" thickBot="1" x14ac:dyDescent="0.3">
      <c r="A80" s="78">
        <v>72</v>
      </c>
      <c r="B80" s="3"/>
      <c r="C80" s="151"/>
      <c r="D80" s="70" t="s">
        <v>185</v>
      </c>
      <c r="E80" s="67">
        <f t="shared" si="18"/>
        <v>0</v>
      </c>
      <c r="F80" s="63"/>
      <c r="G80" s="63"/>
      <c r="H80" s="64"/>
      <c r="I80" s="65"/>
      <c r="J80" s="66">
        <f t="shared" si="17"/>
        <v>0</v>
      </c>
      <c r="K80" s="33"/>
      <c r="N80" s="80" t="s">
        <v>203</v>
      </c>
    </row>
    <row r="81" spans="1:13" ht="25.5" customHeight="1" x14ac:dyDescent="0.25">
      <c r="B81" s="3"/>
      <c r="C81" s="3"/>
      <c r="D81" s="35"/>
      <c r="E81" s="35"/>
      <c r="F81" s="84"/>
      <c r="G81" s="84"/>
      <c r="H81" s="35"/>
      <c r="I81" s="35"/>
      <c r="J81" s="37" t="s">
        <v>212</v>
      </c>
      <c r="K81" s="33"/>
      <c r="M81" s="78">
        <f>IF('Annexe 1'!$Q$79&lt;'Annexe 1 bis'!M76,'Annexe 1 bis'!N76,IF('Annexe 1'!$Q$79&lt;M77,N77,IF('Annexe 1'!$Q$79&lt;'Annexe 1 bis'!M78,'Annexe 1 bis'!N78,IF('Annexe 1'!$Q$79&lt;'Annexe 1 bis'!M79,'Annexe 1 bis'!N79,'Annexe 1 bis'!N80))))</f>
        <v>0</v>
      </c>
    </row>
    <row r="82" spans="1:13" x14ac:dyDescent="0.25">
      <c r="B82" s="3"/>
      <c r="C82" s="3"/>
      <c r="D82" s="3"/>
      <c r="E82" s="3"/>
      <c r="F82" s="81"/>
      <c r="G82" s="81"/>
      <c r="H82" s="3"/>
      <c r="I82" s="3"/>
      <c r="J82" s="3"/>
      <c r="K82" s="3"/>
    </row>
    <row r="83" spans="1:13" ht="86.1" customHeight="1" thickBot="1" x14ac:dyDescent="0.3">
      <c r="B83" s="3"/>
      <c r="C83" s="32"/>
      <c r="D83" s="96"/>
      <c r="E83" s="56" t="str">
        <f>E44</f>
        <v>CODES EAN (gaz)</v>
      </c>
      <c r="F83" s="83" t="str">
        <f>F44</f>
        <v>Début période conso.</v>
      </c>
      <c r="G83" s="83" t="str">
        <f t="shared" ref="G83:J83" si="19">G44</f>
        <v>Fin période conso.</v>
      </c>
      <c r="H83" s="56" t="str">
        <f t="shared" si="19"/>
        <v>Consommation globale 
(en kWh)</v>
      </c>
      <c r="I83" s="56" t="str">
        <f t="shared" si="19"/>
        <v>Montant total 
(€ HTVA)</v>
      </c>
      <c r="J83" s="56" t="str">
        <f t="shared" si="19"/>
        <v>Fournisseur</v>
      </c>
      <c r="K83" s="33"/>
    </row>
    <row r="84" spans="1:13" ht="18" customHeight="1" x14ac:dyDescent="0.25">
      <c r="A84" s="78">
        <v>73</v>
      </c>
      <c r="B84" s="3"/>
      <c r="C84" s="146" t="s">
        <v>222</v>
      </c>
      <c r="D84" s="68" t="s">
        <v>174</v>
      </c>
      <c r="E84" s="57"/>
      <c r="F84" s="58"/>
      <c r="G84" s="58"/>
      <c r="H84" s="59"/>
      <c r="I84" s="60"/>
      <c r="J84" s="61"/>
      <c r="K84" s="33"/>
    </row>
    <row r="85" spans="1:13" ht="18" customHeight="1" x14ac:dyDescent="0.25">
      <c r="A85" s="78">
        <v>74</v>
      </c>
      <c r="B85" s="3"/>
      <c r="C85" s="147"/>
      <c r="D85" s="69" t="s">
        <v>175</v>
      </c>
      <c r="E85" s="53">
        <f t="shared" ref="E85:E86" si="20">$E$84</f>
        <v>0</v>
      </c>
      <c r="F85" s="18"/>
      <c r="G85" s="18"/>
      <c r="H85" s="20"/>
      <c r="I85" s="42"/>
      <c r="J85" s="62">
        <f>J84</f>
        <v>0</v>
      </c>
      <c r="K85" s="33"/>
    </row>
    <row r="86" spans="1:13" ht="18" customHeight="1" x14ac:dyDescent="0.25">
      <c r="A86" s="78">
        <v>75</v>
      </c>
      <c r="B86" s="3"/>
      <c r="C86" s="147"/>
      <c r="D86" s="69" t="s">
        <v>176</v>
      </c>
      <c r="E86" s="53">
        <f t="shared" si="20"/>
        <v>0</v>
      </c>
      <c r="F86" s="18"/>
      <c r="G86" s="18"/>
      <c r="H86" s="20"/>
      <c r="I86" s="42"/>
      <c r="J86" s="62">
        <f t="shared" ref="J86:J95" si="21">J85</f>
        <v>0</v>
      </c>
      <c r="K86" s="33"/>
    </row>
    <row r="87" spans="1:13" ht="18" customHeight="1" x14ac:dyDescent="0.25">
      <c r="A87" s="78">
        <v>76</v>
      </c>
      <c r="B87" s="3"/>
      <c r="C87" s="147"/>
      <c r="D87" s="69" t="s">
        <v>177</v>
      </c>
      <c r="E87" s="53">
        <f>$E$84</f>
        <v>0</v>
      </c>
      <c r="F87" s="18"/>
      <c r="G87" s="18"/>
      <c r="H87" s="20"/>
      <c r="I87" s="42"/>
      <c r="J87" s="62">
        <f t="shared" si="21"/>
        <v>0</v>
      </c>
      <c r="K87" s="33"/>
    </row>
    <row r="88" spans="1:13" ht="18" customHeight="1" x14ac:dyDescent="0.25">
      <c r="A88" s="78">
        <v>77</v>
      </c>
      <c r="B88" s="3"/>
      <c r="C88" s="147"/>
      <c r="D88" s="69" t="s">
        <v>178</v>
      </c>
      <c r="E88" s="53">
        <f t="shared" ref="E88:E95" si="22">$E$84</f>
        <v>0</v>
      </c>
      <c r="F88" s="18"/>
      <c r="G88" s="18"/>
      <c r="H88" s="20"/>
      <c r="I88" s="42"/>
      <c r="J88" s="62">
        <f t="shared" si="21"/>
        <v>0</v>
      </c>
      <c r="K88" s="33"/>
    </row>
    <row r="89" spans="1:13" ht="18" customHeight="1" x14ac:dyDescent="0.25">
      <c r="A89" s="78">
        <v>78</v>
      </c>
      <c r="B89" s="3"/>
      <c r="C89" s="147"/>
      <c r="D89" s="69" t="s">
        <v>179</v>
      </c>
      <c r="E89" s="53">
        <f t="shared" si="22"/>
        <v>0</v>
      </c>
      <c r="F89" s="18"/>
      <c r="G89" s="18"/>
      <c r="H89" s="20"/>
      <c r="I89" s="42"/>
      <c r="J89" s="62">
        <f t="shared" si="21"/>
        <v>0</v>
      </c>
      <c r="K89" s="33"/>
    </row>
    <row r="90" spans="1:13" ht="18" customHeight="1" x14ac:dyDescent="0.25">
      <c r="A90" s="78">
        <v>79</v>
      </c>
      <c r="B90" s="3"/>
      <c r="C90" s="147"/>
      <c r="D90" s="69" t="s">
        <v>180</v>
      </c>
      <c r="E90" s="53">
        <f t="shared" si="22"/>
        <v>0</v>
      </c>
      <c r="F90" s="18"/>
      <c r="G90" s="18"/>
      <c r="H90" s="20"/>
      <c r="I90" s="42"/>
      <c r="J90" s="62">
        <f t="shared" si="21"/>
        <v>0</v>
      </c>
      <c r="K90" s="33"/>
    </row>
    <row r="91" spans="1:13" ht="18" customHeight="1" x14ac:dyDescent="0.25">
      <c r="A91" s="78">
        <v>80</v>
      </c>
      <c r="B91" s="3"/>
      <c r="C91" s="147"/>
      <c r="D91" s="69" t="s">
        <v>181</v>
      </c>
      <c r="E91" s="53">
        <f t="shared" si="22"/>
        <v>0</v>
      </c>
      <c r="F91" s="18"/>
      <c r="G91" s="18"/>
      <c r="H91" s="20"/>
      <c r="I91" s="42"/>
      <c r="J91" s="62">
        <f t="shared" si="21"/>
        <v>0</v>
      </c>
      <c r="K91" s="33"/>
    </row>
    <row r="92" spans="1:13" ht="18" customHeight="1" x14ac:dyDescent="0.25">
      <c r="A92" s="78">
        <v>81</v>
      </c>
      <c r="B92" s="3"/>
      <c r="C92" s="147"/>
      <c r="D92" s="69" t="s">
        <v>182</v>
      </c>
      <c r="E92" s="53">
        <f t="shared" si="22"/>
        <v>0</v>
      </c>
      <c r="F92" s="18"/>
      <c r="G92" s="18"/>
      <c r="H92" s="20"/>
      <c r="I92" s="42"/>
      <c r="J92" s="62">
        <f t="shared" si="21"/>
        <v>0</v>
      </c>
      <c r="K92" s="33"/>
    </row>
    <row r="93" spans="1:13" ht="18" customHeight="1" x14ac:dyDescent="0.25">
      <c r="A93" s="78">
        <v>82</v>
      </c>
      <c r="B93" s="3"/>
      <c r="C93" s="147"/>
      <c r="D93" s="69" t="s">
        <v>183</v>
      </c>
      <c r="E93" s="53">
        <f t="shared" si="22"/>
        <v>0</v>
      </c>
      <c r="F93" s="18"/>
      <c r="G93" s="18"/>
      <c r="H93" s="20"/>
      <c r="I93" s="42"/>
      <c r="J93" s="62">
        <f t="shared" si="21"/>
        <v>0</v>
      </c>
      <c r="K93" s="33"/>
    </row>
    <row r="94" spans="1:13" ht="18" customHeight="1" x14ac:dyDescent="0.25">
      <c r="A94" s="78">
        <v>83</v>
      </c>
      <c r="B94" s="3"/>
      <c r="C94" s="147"/>
      <c r="D94" s="69" t="s">
        <v>184</v>
      </c>
      <c r="E94" s="53">
        <f t="shared" si="22"/>
        <v>0</v>
      </c>
      <c r="F94" s="18"/>
      <c r="G94" s="18"/>
      <c r="H94" s="20"/>
      <c r="I94" s="42"/>
      <c r="J94" s="62">
        <f t="shared" si="21"/>
        <v>0</v>
      </c>
      <c r="K94" s="33"/>
    </row>
    <row r="95" spans="1:13" ht="18" customHeight="1" thickBot="1" x14ac:dyDescent="0.3">
      <c r="A95" s="78">
        <v>84</v>
      </c>
      <c r="B95" s="3"/>
      <c r="C95" s="147"/>
      <c r="D95" s="70" t="s">
        <v>185</v>
      </c>
      <c r="E95" s="67">
        <f t="shared" si="22"/>
        <v>0</v>
      </c>
      <c r="F95" s="63"/>
      <c r="G95" s="63"/>
      <c r="H95" s="64"/>
      <c r="I95" s="65"/>
      <c r="J95" s="66">
        <f t="shared" si="21"/>
        <v>0</v>
      </c>
      <c r="K95" s="33"/>
    </row>
    <row r="96" spans="1:13" ht="18" customHeight="1" x14ac:dyDescent="0.25">
      <c r="A96" s="78">
        <v>85</v>
      </c>
      <c r="B96" s="3"/>
      <c r="C96" s="146" t="s">
        <v>224</v>
      </c>
      <c r="D96" s="68" t="s">
        <v>174</v>
      </c>
      <c r="E96" s="57"/>
      <c r="F96" s="58"/>
      <c r="G96" s="58"/>
      <c r="H96" s="59"/>
      <c r="I96" s="60"/>
      <c r="J96" s="61"/>
      <c r="K96" s="33"/>
    </row>
    <row r="97" spans="1:11" ht="18" customHeight="1" x14ac:dyDescent="0.25">
      <c r="A97" s="78">
        <v>86</v>
      </c>
      <c r="B97" s="3"/>
      <c r="C97" s="147"/>
      <c r="D97" s="69" t="s">
        <v>175</v>
      </c>
      <c r="E97" s="53">
        <f t="shared" ref="E97:E100" si="23">$E$96</f>
        <v>0</v>
      </c>
      <c r="F97" s="18"/>
      <c r="G97" s="18"/>
      <c r="H97" s="20"/>
      <c r="I97" s="42"/>
      <c r="J97" s="62">
        <f>J96</f>
        <v>0</v>
      </c>
      <c r="K97" s="33"/>
    </row>
    <row r="98" spans="1:11" ht="18" customHeight="1" x14ac:dyDescent="0.25">
      <c r="A98" s="78">
        <v>87</v>
      </c>
      <c r="B98" s="3"/>
      <c r="C98" s="147"/>
      <c r="D98" s="69" t="s">
        <v>176</v>
      </c>
      <c r="E98" s="53">
        <f t="shared" si="23"/>
        <v>0</v>
      </c>
      <c r="F98" s="18"/>
      <c r="G98" s="18"/>
      <c r="H98" s="20"/>
      <c r="I98" s="42"/>
      <c r="J98" s="62">
        <f t="shared" ref="J98:J107" si="24">J97</f>
        <v>0</v>
      </c>
      <c r="K98" s="33"/>
    </row>
    <row r="99" spans="1:11" ht="18" customHeight="1" x14ac:dyDescent="0.25">
      <c r="A99" s="78">
        <v>88</v>
      </c>
      <c r="B99" s="3"/>
      <c r="C99" s="147"/>
      <c r="D99" s="69" t="s">
        <v>177</v>
      </c>
      <c r="E99" s="53">
        <f t="shared" si="23"/>
        <v>0</v>
      </c>
      <c r="F99" s="18"/>
      <c r="G99" s="18"/>
      <c r="H99" s="20"/>
      <c r="I99" s="42"/>
      <c r="J99" s="62">
        <f t="shared" si="24"/>
        <v>0</v>
      </c>
      <c r="K99" s="33"/>
    </row>
    <row r="100" spans="1:11" ht="18" customHeight="1" x14ac:dyDescent="0.25">
      <c r="A100" s="78">
        <v>89</v>
      </c>
      <c r="B100" s="3"/>
      <c r="C100" s="147"/>
      <c r="D100" s="69" t="s">
        <v>178</v>
      </c>
      <c r="E100" s="53">
        <f t="shared" si="23"/>
        <v>0</v>
      </c>
      <c r="F100" s="18"/>
      <c r="G100" s="18"/>
      <c r="H100" s="20"/>
      <c r="I100" s="42"/>
      <c r="J100" s="62">
        <f t="shared" si="24"/>
        <v>0</v>
      </c>
      <c r="K100" s="33"/>
    </row>
    <row r="101" spans="1:11" ht="18" customHeight="1" x14ac:dyDescent="0.25">
      <c r="A101" s="78">
        <v>90</v>
      </c>
      <c r="B101" s="3"/>
      <c r="C101" s="147"/>
      <c r="D101" s="69" t="s">
        <v>179</v>
      </c>
      <c r="E101" s="53">
        <f>$E$96</f>
        <v>0</v>
      </c>
      <c r="F101" s="18"/>
      <c r="G101" s="18"/>
      <c r="H101" s="20"/>
      <c r="I101" s="42"/>
      <c r="J101" s="62">
        <f t="shared" si="24"/>
        <v>0</v>
      </c>
      <c r="K101" s="33"/>
    </row>
    <row r="102" spans="1:11" ht="18" customHeight="1" x14ac:dyDescent="0.25">
      <c r="A102" s="78">
        <v>91</v>
      </c>
      <c r="B102" s="3"/>
      <c r="C102" s="147"/>
      <c r="D102" s="69" t="s">
        <v>180</v>
      </c>
      <c r="E102" s="53">
        <f t="shared" ref="E102:E107" si="25">$E$96</f>
        <v>0</v>
      </c>
      <c r="F102" s="18"/>
      <c r="G102" s="18"/>
      <c r="H102" s="20"/>
      <c r="I102" s="42"/>
      <c r="J102" s="62">
        <f t="shared" si="24"/>
        <v>0</v>
      </c>
      <c r="K102" s="33"/>
    </row>
    <row r="103" spans="1:11" ht="18" customHeight="1" x14ac:dyDescent="0.25">
      <c r="A103" s="78">
        <v>92</v>
      </c>
      <c r="B103" s="3"/>
      <c r="C103" s="147"/>
      <c r="D103" s="69" t="s">
        <v>181</v>
      </c>
      <c r="E103" s="53">
        <f t="shared" si="25"/>
        <v>0</v>
      </c>
      <c r="F103" s="18"/>
      <c r="G103" s="18"/>
      <c r="H103" s="20"/>
      <c r="I103" s="42"/>
      <c r="J103" s="62">
        <f t="shared" si="24"/>
        <v>0</v>
      </c>
      <c r="K103" s="33"/>
    </row>
    <row r="104" spans="1:11" ht="18" customHeight="1" x14ac:dyDescent="0.25">
      <c r="A104" s="78">
        <v>93</v>
      </c>
      <c r="B104" s="3"/>
      <c r="C104" s="147"/>
      <c r="D104" s="69" t="s">
        <v>182</v>
      </c>
      <c r="E104" s="53">
        <f t="shared" si="25"/>
        <v>0</v>
      </c>
      <c r="F104" s="18"/>
      <c r="G104" s="18"/>
      <c r="H104" s="20"/>
      <c r="I104" s="42"/>
      <c r="J104" s="62">
        <f t="shared" si="24"/>
        <v>0</v>
      </c>
      <c r="K104" s="33"/>
    </row>
    <row r="105" spans="1:11" ht="18" customHeight="1" x14ac:dyDescent="0.25">
      <c r="A105" s="78">
        <v>94</v>
      </c>
      <c r="B105" s="3"/>
      <c r="C105" s="147"/>
      <c r="D105" s="69" t="s">
        <v>183</v>
      </c>
      <c r="E105" s="53">
        <f t="shared" si="25"/>
        <v>0</v>
      </c>
      <c r="F105" s="18"/>
      <c r="G105" s="18"/>
      <c r="H105" s="20"/>
      <c r="I105" s="42"/>
      <c r="J105" s="62">
        <f t="shared" si="24"/>
        <v>0</v>
      </c>
      <c r="K105" s="33"/>
    </row>
    <row r="106" spans="1:11" ht="18" customHeight="1" x14ac:dyDescent="0.25">
      <c r="A106" s="78">
        <v>95</v>
      </c>
      <c r="B106" s="3"/>
      <c r="C106" s="147"/>
      <c r="D106" s="69" t="s">
        <v>184</v>
      </c>
      <c r="E106" s="53">
        <f t="shared" si="25"/>
        <v>0</v>
      </c>
      <c r="F106" s="18"/>
      <c r="G106" s="18"/>
      <c r="H106" s="20"/>
      <c r="I106" s="42"/>
      <c r="J106" s="62">
        <f t="shared" si="24"/>
        <v>0</v>
      </c>
      <c r="K106" s="33"/>
    </row>
    <row r="107" spans="1:11" ht="18" customHeight="1" thickBot="1" x14ac:dyDescent="0.3">
      <c r="A107" s="78">
        <v>96</v>
      </c>
      <c r="B107" s="3"/>
      <c r="C107" s="147"/>
      <c r="D107" s="70" t="s">
        <v>185</v>
      </c>
      <c r="E107" s="53">
        <f t="shared" si="25"/>
        <v>0</v>
      </c>
      <c r="F107" s="63"/>
      <c r="G107" s="63"/>
      <c r="H107" s="64"/>
      <c r="I107" s="65"/>
      <c r="J107" s="62">
        <f t="shared" si="24"/>
        <v>0</v>
      </c>
      <c r="K107" s="33"/>
    </row>
    <row r="108" spans="1:11" ht="18" customHeight="1" x14ac:dyDescent="0.25">
      <c r="A108" s="78">
        <v>97</v>
      </c>
      <c r="B108" s="3"/>
      <c r="C108" s="146" t="s">
        <v>225</v>
      </c>
      <c r="D108" s="68" t="s">
        <v>174</v>
      </c>
      <c r="E108" s="57"/>
      <c r="F108" s="58"/>
      <c r="G108" s="58"/>
      <c r="H108" s="59"/>
      <c r="I108" s="60"/>
      <c r="J108" s="61"/>
      <c r="K108" s="33"/>
    </row>
    <row r="109" spans="1:11" ht="18" customHeight="1" x14ac:dyDescent="0.25">
      <c r="A109" s="78">
        <v>98</v>
      </c>
      <c r="B109" s="3"/>
      <c r="C109" s="147"/>
      <c r="D109" s="69" t="s">
        <v>175</v>
      </c>
      <c r="E109" s="53">
        <f t="shared" ref="E109:E112" si="26">$E$108</f>
        <v>0</v>
      </c>
      <c r="F109" s="18"/>
      <c r="G109" s="18"/>
      <c r="H109" s="20"/>
      <c r="I109" s="42"/>
      <c r="J109" s="62">
        <f>J108</f>
        <v>0</v>
      </c>
      <c r="K109" s="33"/>
    </row>
    <row r="110" spans="1:11" ht="18" customHeight="1" x14ac:dyDescent="0.25">
      <c r="A110" s="78">
        <v>99</v>
      </c>
      <c r="B110" s="3"/>
      <c r="C110" s="147"/>
      <c r="D110" s="69" t="s">
        <v>176</v>
      </c>
      <c r="E110" s="53">
        <f t="shared" si="26"/>
        <v>0</v>
      </c>
      <c r="F110" s="18"/>
      <c r="G110" s="18"/>
      <c r="H110" s="20"/>
      <c r="I110" s="42"/>
      <c r="J110" s="62">
        <f t="shared" ref="J110:J119" si="27">J109</f>
        <v>0</v>
      </c>
      <c r="K110" s="33"/>
    </row>
    <row r="111" spans="1:11" ht="18" customHeight="1" x14ac:dyDescent="0.25">
      <c r="A111" s="78">
        <v>100</v>
      </c>
      <c r="B111" s="3"/>
      <c r="C111" s="147"/>
      <c r="D111" s="69" t="s">
        <v>177</v>
      </c>
      <c r="E111" s="53">
        <f t="shared" si="26"/>
        <v>0</v>
      </c>
      <c r="F111" s="18"/>
      <c r="G111" s="18"/>
      <c r="H111" s="20"/>
      <c r="I111" s="42"/>
      <c r="J111" s="62">
        <f t="shared" si="27"/>
        <v>0</v>
      </c>
      <c r="K111" s="33"/>
    </row>
    <row r="112" spans="1:11" ht="18" customHeight="1" x14ac:dyDescent="0.25">
      <c r="A112" s="78">
        <v>101</v>
      </c>
      <c r="B112" s="3"/>
      <c r="C112" s="147"/>
      <c r="D112" s="69" t="s">
        <v>178</v>
      </c>
      <c r="E112" s="53">
        <f t="shared" si="26"/>
        <v>0</v>
      </c>
      <c r="F112" s="18"/>
      <c r="G112" s="18"/>
      <c r="H112" s="20"/>
      <c r="I112" s="42"/>
      <c r="J112" s="62">
        <f t="shared" si="27"/>
        <v>0</v>
      </c>
      <c r="K112" s="33"/>
    </row>
    <row r="113" spans="1:14" ht="18" customHeight="1" x14ac:dyDescent="0.25">
      <c r="A113" s="78">
        <v>102</v>
      </c>
      <c r="B113" s="3"/>
      <c r="C113" s="147"/>
      <c r="D113" s="69" t="s">
        <v>179</v>
      </c>
      <c r="E113" s="53">
        <f>$E$108</f>
        <v>0</v>
      </c>
      <c r="F113" s="18"/>
      <c r="G113" s="18"/>
      <c r="H113" s="20"/>
      <c r="I113" s="42"/>
      <c r="J113" s="62">
        <f t="shared" si="27"/>
        <v>0</v>
      </c>
      <c r="K113" s="33"/>
    </row>
    <row r="114" spans="1:14" ht="18" customHeight="1" x14ac:dyDescent="0.25">
      <c r="A114" s="78">
        <v>103</v>
      </c>
      <c r="B114" s="3"/>
      <c r="C114" s="147"/>
      <c r="D114" s="69" t="s">
        <v>180</v>
      </c>
      <c r="E114" s="53">
        <f t="shared" ref="E114:E119" si="28">$E$108</f>
        <v>0</v>
      </c>
      <c r="F114" s="18"/>
      <c r="G114" s="18"/>
      <c r="H114" s="20"/>
      <c r="I114" s="42"/>
      <c r="J114" s="62">
        <f t="shared" si="27"/>
        <v>0</v>
      </c>
      <c r="K114" s="33"/>
    </row>
    <row r="115" spans="1:14" ht="18" customHeight="1" x14ac:dyDescent="0.25">
      <c r="A115" s="78">
        <v>104</v>
      </c>
      <c r="B115" s="3"/>
      <c r="C115" s="147"/>
      <c r="D115" s="69" t="s">
        <v>181</v>
      </c>
      <c r="E115" s="53">
        <f t="shared" si="28"/>
        <v>0</v>
      </c>
      <c r="F115" s="18"/>
      <c r="G115" s="18"/>
      <c r="H115" s="20"/>
      <c r="I115" s="42"/>
      <c r="J115" s="62">
        <f t="shared" si="27"/>
        <v>0</v>
      </c>
      <c r="K115" s="33"/>
      <c r="M115" s="78">
        <v>4</v>
      </c>
    </row>
    <row r="116" spans="1:14" ht="18" customHeight="1" x14ac:dyDescent="0.25">
      <c r="A116" s="78">
        <v>105</v>
      </c>
      <c r="B116" s="3"/>
      <c r="C116" s="147"/>
      <c r="D116" s="69" t="s">
        <v>182</v>
      </c>
      <c r="E116" s="53">
        <f t="shared" si="28"/>
        <v>0</v>
      </c>
      <c r="F116" s="18"/>
      <c r="G116" s="18"/>
      <c r="H116" s="20"/>
      <c r="I116" s="42"/>
      <c r="J116" s="62">
        <f t="shared" si="27"/>
        <v>0</v>
      </c>
      <c r="K116" s="33"/>
      <c r="M116" s="78">
        <v>7</v>
      </c>
      <c r="N116" s="80"/>
    </row>
    <row r="117" spans="1:14" ht="18" customHeight="1" x14ac:dyDescent="0.25">
      <c r="A117" s="78">
        <v>106</v>
      </c>
      <c r="B117" s="3"/>
      <c r="C117" s="147"/>
      <c r="D117" s="69" t="s">
        <v>183</v>
      </c>
      <c r="E117" s="53">
        <f t="shared" si="28"/>
        <v>0</v>
      </c>
      <c r="F117" s="18"/>
      <c r="G117" s="18"/>
      <c r="H117" s="20"/>
      <c r="I117" s="42"/>
      <c r="J117" s="62">
        <f t="shared" si="27"/>
        <v>0</v>
      </c>
      <c r="K117" s="33"/>
      <c r="M117" s="78">
        <v>10</v>
      </c>
      <c r="N117" s="80" t="s">
        <v>199</v>
      </c>
    </row>
    <row r="118" spans="1:14" ht="18" customHeight="1" x14ac:dyDescent="0.25">
      <c r="A118" s="78">
        <v>107</v>
      </c>
      <c r="B118" s="3"/>
      <c r="C118" s="147"/>
      <c r="D118" s="69" t="s">
        <v>184</v>
      </c>
      <c r="E118" s="53">
        <f t="shared" si="28"/>
        <v>0</v>
      </c>
      <c r="F118" s="18"/>
      <c r="G118" s="18"/>
      <c r="H118" s="20"/>
      <c r="I118" s="42"/>
      <c r="J118" s="62">
        <f t="shared" si="27"/>
        <v>0</v>
      </c>
      <c r="K118" s="33"/>
      <c r="M118" s="78">
        <v>13</v>
      </c>
      <c r="N118" s="80" t="s">
        <v>204</v>
      </c>
    </row>
    <row r="119" spans="1:14" ht="18" customHeight="1" thickBot="1" x14ac:dyDescent="0.3">
      <c r="A119" s="78">
        <v>108</v>
      </c>
      <c r="B119" s="3"/>
      <c r="C119" s="148"/>
      <c r="D119" s="70" t="s">
        <v>185</v>
      </c>
      <c r="E119" s="67">
        <f t="shared" si="28"/>
        <v>0</v>
      </c>
      <c r="F119" s="63"/>
      <c r="G119" s="63"/>
      <c r="H119" s="64"/>
      <c r="I119" s="65"/>
      <c r="J119" s="66">
        <f t="shared" si="27"/>
        <v>0</v>
      </c>
      <c r="K119" s="33"/>
      <c r="N119" s="80" t="s">
        <v>205</v>
      </c>
    </row>
    <row r="120" spans="1:14" ht="25.5" customHeight="1" x14ac:dyDescent="0.25">
      <c r="B120" s="3"/>
      <c r="C120" s="3"/>
      <c r="D120" s="35"/>
      <c r="E120" s="35"/>
      <c r="F120" s="84"/>
      <c r="G120" s="84"/>
      <c r="H120" s="35"/>
      <c r="I120" s="35"/>
      <c r="J120" s="37" t="s">
        <v>211</v>
      </c>
      <c r="K120" s="33"/>
      <c r="M120" s="78">
        <f>IF('Annexe 1'!$Q$79&lt;'Annexe 1 bis'!M115,'Annexe 1 bis'!N115,IF('Annexe 1'!$Q$79&lt;M116,N116,IF('Annexe 1'!$Q$79&lt;'Annexe 1 bis'!M117,'Annexe 1 bis'!N117,IF('Annexe 1'!$Q$79&lt;'Annexe 1 bis'!M118,'Annexe 1 bis'!N118,'Annexe 1 bis'!N119))))</f>
        <v>0</v>
      </c>
    </row>
    <row r="121" spans="1:14" x14ac:dyDescent="0.25">
      <c r="B121" s="3"/>
      <c r="C121" s="3"/>
      <c r="D121" s="3"/>
      <c r="E121" s="3"/>
      <c r="F121" s="81"/>
      <c r="G121" s="81"/>
      <c r="H121" s="3"/>
      <c r="I121" s="3"/>
      <c r="J121" s="3"/>
      <c r="K121" s="3"/>
    </row>
    <row r="122" spans="1:14" ht="86.1" customHeight="1" thickBot="1" x14ac:dyDescent="0.3">
      <c r="B122" s="3"/>
      <c r="C122" s="55"/>
      <c r="D122" s="94"/>
      <c r="E122" s="34" t="str">
        <f>E83</f>
        <v>CODES EAN (gaz)</v>
      </c>
      <c r="F122" s="85" t="str">
        <f>F83</f>
        <v>Début période conso.</v>
      </c>
      <c r="G122" s="85" t="str">
        <f t="shared" ref="G122:J122" si="29">G83</f>
        <v>Fin période conso.</v>
      </c>
      <c r="H122" s="34" t="str">
        <f t="shared" si="29"/>
        <v>Consommation globale 
(en kWh)</v>
      </c>
      <c r="I122" s="34" t="str">
        <f t="shared" si="29"/>
        <v>Montant total 
(€ HTVA)</v>
      </c>
      <c r="J122" s="34" t="str">
        <f t="shared" si="29"/>
        <v>Fournisseur</v>
      </c>
      <c r="K122" s="33"/>
    </row>
    <row r="123" spans="1:14" ht="18" customHeight="1" x14ac:dyDescent="0.25">
      <c r="A123" s="78">
        <v>109</v>
      </c>
      <c r="B123" s="3"/>
      <c r="C123" s="146" t="s">
        <v>226</v>
      </c>
      <c r="D123" s="68" t="s">
        <v>174</v>
      </c>
      <c r="E123" s="57"/>
      <c r="F123" s="58"/>
      <c r="G123" s="58"/>
      <c r="H123" s="59"/>
      <c r="I123" s="60"/>
      <c r="J123" s="61"/>
      <c r="K123" s="33"/>
    </row>
    <row r="124" spans="1:14" ht="18" customHeight="1" x14ac:dyDescent="0.25">
      <c r="A124" s="78">
        <v>110</v>
      </c>
      <c r="B124" s="3"/>
      <c r="C124" s="147"/>
      <c r="D124" s="69" t="s">
        <v>175</v>
      </c>
      <c r="E124" s="53">
        <f t="shared" ref="E124:E128" si="30">$E$123</f>
        <v>0</v>
      </c>
      <c r="F124" s="18"/>
      <c r="G124" s="18"/>
      <c r="H124" s="20"/>
      <c r="I124" s="42"/>
      <c r="J124" s="62">
        <f>J123</f>
        <v>0</v>
      </c>
      <c r="K124" s="33"/>
    </row>
    <row r="125" spans="1:14" ht="18" customHeight="1" x14ac:dyDescent="0.25">
      <c r="A125" s="78">
        <v>111</v>
      </c>
      <c r="B125" s="3"/>
      <c r="C125" s="147"/>
      <c r="D125" s="69" t="s">
        <v>176</v>
      </c>
      <c r="E125" s="53">
        <f t="shared" si="30"/>
        <v>0</v>
      </c>
      <c r="F125" s="18"/>
      <c r="G125" s="18"/>
      <c r="H125" s="20"/>
      <c r="I125" s="42"/>
      <c r="J125" s="62">
        <f t="shared" ref="J125:J134" si="31">J124</f>
        <v>0</v>
      </c>
      <c r="K125" s="33"/>
    </row>
    <row r="126" spans="1:14" ht="18" customHeight="1" x14ac:dyDescent="0.25">
      <c r="A126" s="78">
        <v>112</v>
      </c>
      <c r="B126" s="3"/>
      <c r="C126" s="147"/>
      <c r="D126" s="69" t="s">
        <v>177</v>
      </c>
      <c r="E126" s="53">
        <f t="shared" si="30"/>
        <v>0</v>
      </c>
      <c r="F126" s="18"/>
      <c r="G126" s="18"/>
      <c r="H126" s="20"/>
      <c r="I126" s="42"/>
      <c r="J126" s="62">
        <f t="shared" si="31"/>
        <v>0</v>
      </c>
      <c r="K126" s="33"/>
    </row>
    <row r="127" spans="1:14" ht="18" customHeight="1" x14ac:dyDescent="0.25">
      <c r="A127" s="78">
        <v>113</v>
      </c>
      <c r="B127" s="3"/>
      <c r="C127" s="147"/>
      <c r="D127" s="69" t="s">
        <v>178</v>
      </c>
      <c r="E127" s="53">
        <f t="shared" si="30"/>
        <v>0</v>
      </c>
      <c r="F127" s="18"/>
      <c r="G127" s="18"/>
      <c r="H127" s="20"/>
      <c r="I127" s="42"/>
      <c r="J127" s="62">
        <f t="shared" si="31"/>
        <v>0</v>
      </c>
      <c r="K127" s="33"/>
    </row>
    <row r="128" spans="1:14" ht="18" customHeight="1" x14ac:dyDescent="0.25">
      <c r="A128" s="78">
        <v>114</v>
      </c>
      <c r="B128" s="3"/>
      <c r="C128" s="147"/>
      <c r="D128" s="69" t="s">
        <v>179</v>
      </c>
      <c r="E128" s="53">
        <f t="shared" si="30"/>
        <v>0</v>
      </c>
      <c r="F128" s="18"/>
      <c r="G128" s="18"/>
      <c r="H128" s="20"/>
      <c r="I128" s="42"/>
      <c r="J128" s="62">
        <f t="shared" si="31"/>
        <v>0</v>
      </c>
      <c r="K128" s="33"/>
    </row>
    <row r="129" spans="1:11" ht="18" customHeight="1" x14ac:dyDescent="0.25">
      <c r="A129" s="78">
        <v>115</v>
      </c>
      <c r="B129" s="3"/>
      <c r="C129" s="147"/>
      <c r="D129" s="69" t="s">
        <v>180</v>
      </c>
      <c r="E129" s="53">
        <f>$E$123</f>
        <v>0</v>
      </c>
      <c r="F129" s="18"/>
      <c r="G129" s="18"/>
      <c r="H129" s="20"/>
      <c r="I129" s="42"/>
      <c r="J129" s="62">
        <f t="shared" si="31"/>
        <v>0</v>
      </c>
      <c r="K129" s="33"/>
    </row>
    <row r="130" spans="1:11" ht="18" customHeight="1" x14ac:dyDescent="0.25">
      <c r="A130" s="78">
        <v>116</v>
      </c>
      <c r="B130" s="3"/>
      <c r="C130" s="147"/>
      <c r="D130" s="69" t="s">
        <v>181</v>
      </c>
      <c r="E130" s="53">
        <f t="shared" ref="E130:E134" si="32">$E$123</f>
        <v>0</v>
      </c>
      <c r="F130" s="18"/>
      <c r="G130" s="18"/>
      <c r="H130" s="20"/>
      <c r="I130" s="42"/>
      <c r="J130" s="62">
        <f t="shared" si="31"/>
        <v>0</v>
      </c>
      <c r="K130" s="33"/>
    </row>
    <row r="131" spans="1:11" ht="18" customHeight="1" x14ac:dyDescent="0.25">
      <c r="A131" s="78">
        <v>117</v>
      </c>
      <c r="B131" s="3"/>
      <c r="C131" s="147"/>
      <c r="D131" s="69" t="s">
        <v>182</v>
      </c>
      <c r="E131" s="53">
        <f t="shared" si="32"/>
        <v>0</v>
      </c>
      <c r="F131" s="18"/>
      <c r="G131" s="18"/>
      <c r="H131" s="20"/>
      <c r="I131" s="42"/>
      <c r="J131" s="62">
        <f t="shared" si="31"/>
        <v>0</v>
      </c>
      <c r="K131" s="33"/>
    </row>
    <row r="132" spans="1:11" ht="18" customHeight="1" x14ac:dyDescent="0.25">
      <c r="A132" s="78">
        <v>118</v>
      </c>
      <c r="B132" s="3"/>
      <c r="C132" s="147"/>
      <c r="D132" s="69" t="s">
        <v>183</v>
      </c>
      <c r="E132" s="53">
        <f t="shared" si="32"/>
        <v>0</v>
      </c>
      <c r="F132" s="18"/>
      <c r="G132" s="18"/>
      <c r="H132" s="20"/>
      <c r="I132" s="42"/>
      <c r="J132" s="62">
        <f t="shared" si="31"/>
        <v>0</v>
      </c>
      <c r="K132" s="33"/>
    </row>
    <row r="133" spans="1:11" ht="18" customHeight="1" x14ac:dyDescent="0.25">
      <c r="A133" s="78">
        <v>119</v>
      </c>
      <c r="B133" s="3"/>
      <c r="C133" s="147"/>
      <c r="D133" s="69" t="s">
        <v>184</v>
      </c>
      <c r="E133" s="53">
        <f t="shared" si="32"/>
        <v>0</v>
      </c>
      <c r="F133" s="18"/>
      <c r="G133" s="18"/>
      <c r="H133" s="20"/>
      <c r="I133" s="42"/>
      <c r="J133" s="62">
        <f t="shared" si="31"/>
        <v>0</v>
      </c>
      <c r="K133" s="33"/>
    </row>
    <row r="134" spans="1:11" ht="18" customHeight="1" thickBot="1" x14ac:dyDescent="0.3">
      <c r="A134" s="78">
        <v>120</v>
      </c>
      <c r="B134" s="3"/>
      <c r="C134" s="148"/>
      <c r="D134" s="70" t="s">
        <v>185</v>
      </c>
      <c r="E134" s="53">
        <f t="shared" si="32"/>
        <v>0</v>
      </c>
      <c r="F134" s="63"/>
      <c r="G134" s="63"/>
      <c r="H134" s="64"/>
      <c r="I134" s="65"/>
      <c r="J134" s="62">
        <f t="shared" si="31"/>
        <v>0</v>
      </c>
      <c r="K134" s="33"/>
    </row>
    <row r="135" spans="1:11" ht="18" customHeight="1" x14ac:dyDescent="0.25">
      <c r="A135" s="78">
        <v>121</v>
      </c>
      <c r="B135" s="3"/>
      <c r="C135" s="146" t="s">
        <v>227</v>
      </c>
      <c r="D135" s="68" t="s">
        <v>174</v>
      </c>
      <c r="E135" s="57"/>
      <c r="F135" s="58"/>
      <c r="G135" s="58"/>
      <c r="H135" s="59"/>
      <c r="I135" s="60"/>
      <c r="J135" s="61"/>
      <c r="K135" s="33"/>
    </row>
    <row r="136" spans="1:11" ht="18" customHeight="1" x14ac:dyDescent="0.25">
      <c r="A136" s="78">
        <v>122</v>
      </c>
      <c r="B136" s="3"/>
      <c r="C136" s="147"/>
      <c r="D136" s="69" t="s">
        <v>175</v>
      </c>
      <c r="E136" s="53">
        <f t="shared" ref="E136:E138" si="33">$E$135</f>
        <v>0</v>
      </c>
      <c r="F136" s="18"/>
      <c r="G136" s="18"/>
      <c r="H136" s="20"/>
      <c r="I136" s="42"/>
      <c r="J136" s="62">
        <f>J135</f>
        <v>0</v>
      </c>
      <c r="K136" s="33"/>
    </row>
    <row r="137" spans="1:11" ht="18" customHeight="1" x14ac:dyDescent="0.25">
      <c r="A137" s="78">
        <v>123</v>
      </c>
      <c r="B137" s="3"/>
      <c r="C137" s="147"/>
      <c r="D137" s="69" t="s">
        <v>176</v>
      </c>
      <c r="E137" s="53">
        <f t="shared" si="33"/>
        <v>0</v>
      </c>
      <c r="F137" s="18"/>
      <c r="G137" s="18"/>
      <c r="H137" s="20"/>
      <c r="I137" s="42"/>
      <c r="J137" s="62">
        <f t="shared" ref="J137:J146" si="34">J136</f>
        <v>0</v>
      </c>
      <c r="K137" s="33"/>
    </row>
    <row r="138" spans="1:11" ht="18" customHeight="1" x14ac:dyDescent="0.25">
      <c r="A138" s="78">
        <v>124</v>
      </c>
      <c r="B138" s="3"/>
      <c r="C138" s="147"/>
      <c r="D138" s="69" t="s">
        <v>177</v>
      </c>
      <c r="E138" s="53">
        <f t="shared" si="33"/>
        <v>0</v>
      </c>
      <c r="F138" s="18"/>
      <c r="G138" s="18"/>
      <c r="H138" s="20"/>
      <c r="I138" s="42"/>
      <c r="J138" s="62">
        <f t="shared" si="34"/>
        <v>0</v>
      </c>
      <c r="K138" s="33"/>
    </row>
    <row r="139" spans="1:11" ht="18" customHeight="1" x14ac:dyDescent="0.25">
      <c r="A139" s="78">
        <v>125</v>
      </c>
      <c r="B139" s="3"/>
      <c r="C139" s="147"/>
      <c r="D139" s="69" t="s">
        <v>178</v>
      </c>
      <c r="E139" s="53">
        <f>$E$135</f>
        <v>0</v>
      </c>
      <c r="F139" s="18"/>
      <c r="G139" s="18"/>
      <c r="H139" s="20"/>
      <c r="I139" s="42"/>
      <c r="J139" s="62">
        <f t="shared" si="34"/>
        <v>0</v>
      </c>
      <c r="K139" s="33"/>
    </row>
    <row r="140" spans="1:11" ht="18" customHeight="1" x14ac:dyDescent="0.25">
      <c r="A140" s="78">
        <v>126</v>
      </c>
      <c r="B140" s="3"/>
      <c r="C140" s="147"/>
      <c r="D140" s="69" t="s">
        <v>179</v>
      </c>
      <c r="E140" s="53">
        <f t="shared" ref="E140:E146" si="35">$E$135</f>
        <v>0</v>
      </c>
      <c r="F140" s="18"/>
      <c r="G140" s="18"/>
      <c r="H140" s="20"/>
      <c r="I140" s="42"/>
      <c r="J140" s="62">
        <f t="shared" si="34"/>
        <v>0</v>
      </c>
      <c r="K140" s="33"/>
    </row>
    <row r="141" spans="1:11" ht="18" customHeight="1" x14ac:dyDescent="0.25">
      <c r="A141" s="78">
        <v>127</v>
      </c>
      <c r="B141" s="3"/>
      <c r="C141" s="147"/>
      <c r="D141" s="69" t="s">
        <v>180</v>
      </c>
      <c r="E141" s="53">
        <f t="shared" si="35"/>
        <v>0</v>
      </c>
      <c r="F141" s="18"/>
      <c r="G141" s="18"/>
      <c r="H141" s="20"/>
      <c r="I141" s="42"/>
      <c r="J141" s="62">
        <f t="shared" si="34"/>
        <v>0</v>
      </c>
      <c r="K141" s="33"/>
    </row>
    <row r="142" spans="1:11" ht="18" customHeight="1" x14ac:dyDescent="0.25">
      <c r="A142" s="78">
        <v>128</v>
      </c>
      <c r="B142" s="3"/>
      <c r="C142" s="147"/>
      <c r="D142" s="69" t="s">
        <v>181</v>
      </c>
      <c r="E142" s="53">
        <f t="shared" si="35"/>
        <v>0</v>
      </c>
      <c r="F142" s="18"/>
      <c r="G142" s="18"/>
      <c r="H142" s="20"/>
      <c r="I142" s="42"/>
      <c r="J142" s="62">
        <f t="shared" si="34"/>
        <v>0</v>
      </c>
      <c r="K142" s="33"/>
    </row>
    <row r="143" spans="1:11" ht="18" customHeight="1" x14ac:dyDescent="0.25">
      <c r="A143" s="78">
        <v>129</v>
      </c>
      <c r="B143" s="3"/>
      <c r="C143" s="147"/>
      <c r="D143" s="69" t="s">
        <v>182</v>
      </c>
      <c r="E143" s="53">
        <f t="shared" si="35"/>
        <v>0</v>
      </c>
      <c r="F143" s="18"/>
      <c r="G143" s="18"/>
      <c r="H143" s="20"/>
      <c r="I143" s="42"/>
      <c r="J143" s="62">
        <f t="shared" si="34"/>
        <v>0</v>
      </c>
      <c r="K143" s="33"/>
    </row>
    <row r="144" spans="1:11" ht="18" customHeight="1" x14ac:dyDescent="0.25">
      <c r="A144" s="78">
        <v>130</v>
      </c>
      <c r="B144" s="3"/>
      <c r="C144" s="147"/>
      <c r="D144" s="69" t="s">
        <v>183</v>
      </c>
      <c r="E144" s="53">
        <f t="shared" si="35"/>
        <v>0</v>
      </c>
      <c r="F144" s="18"/>
      <c r="G144" s="18"/>
      <c r="H144" s="20"/>
      <c r="I144" s="42"/>
      <c r="J144" s="62">
        <f t="shared" si="34"/>
        <v>0</v>
      </c>
      <c r="K144" s="33"/>
    </row>
    <row r="145" spans="1:14" ht="18" customHeight="1" x14ac:dyDescent="0.25">
      <c r="A145" s="78">
        <v>131</v>
      </c>
      <c r="B145" s="3"/>
      <c r="C145" s="147"/>
      <c r="D145" s="69" t="s">
        <v>184</v>
      </c>
      <c r="E145" s="53">
        <f t="shared" si="35"/>
        <v>0</v>
      </c>
      <c r="F145" s="18"/>
      <c r="G145" s="18"/>
      <c r="H145" s="20"/>
      <c r="I145" s="42"/>
      <c r="J145" s="62">
        <f t="shared" si="34"/>
        <v>0</v>
      </c>
      <c r="K145" s="33"/>
    </row>
    <row r="146" spans="1:14" ht="18" customHeight="1" thickBot="1" x14ac:dyDescent="0.3">
      <c r="A146" s="78">
        <v>132</v>
      </c>
      <c r="B146" s="3"/>
      <c r="C146" s="148"/>
      <c r="D146" s="70" t="s">
        <v>185</v>
      </c>
      <c r="E146" s="53">
        <f t="shared" si="35"/>
        <v>0</v>
      </c>
      <c r="F146" s="63"/>
      <c r="G146" s="63"/>
      <c r="H146" s="64"/>
      <c r="I146" s="65"/>
      <c r="J146" s="62">
        <f t="shared" si="34"/>
        <v>0</v>
      </c>
      <c r="K146" s="33"/>
    </row>
    <row r="147" spans="1:14" ht="18" customHeight="1" x14ac:dyDescent="0.25">
      <c r="A147" s="78">
        <v>133</v>
      </c>
      <c r="B147" s="3"/>
      <c r="C147" s="146" t="s">
        <v>228</v>
      </c>
      <c r="D147" s="68" t="s">
        <v>174</v>
      </c>
      <c r="E147" s="57"/>
      <c r="F147" s="58"/>
      <c r="G147" s="58"/>
      <c r="H147" s="59"/>
      <c r="I147" s="60"/>
      <c r="J147" s="61"/>
      <c r="K147" s="33"/>
    </row>
    <row r="148" spans="1:14" ht="18" customHeight="1" x14ac:dyDescent="0.25">
      <c r="A148" s="78">
        <v>134</v>
      </c>
      <c r="B148" s="3"/>
      <c r="C148" s="147"/>
      <c r="D148" s="69" t="s">
        <v>175</v>
      </c>
      <c r="E148" s="53">
        <f t="shared" ref="E148:E150" si="36">$E$147</f>
        <v>0</v>
      </c>
      <c r="F148" s="18"/>
      <c r="G148" s="18"/>
      <c r="H148" s="20"/>
      <c r="I148" s="42"/>
      <c r="J148" s="62">
        <f>J147</f>
        <v>0</v>
      </c>
      <c r="K148" s="33"/>
    </row>
    <row r="149" spans="1:14" ht="18" customHeight="1" x14ac:dyDescent="0.25">
      <c r="A149" s="78">
        <v>135</v>
      </c>
      <c r="B149" s="3"/>
      <c r="C149" s="147"/>
      <c r="D149" s="69" t="s">
        <v>176</v>
      </c>
      <c r="E149" s="53">
        <f t="shared" si="36"/>
        <v>0</v>
      </c>
      <c r="F149" s="18"/>
      <c r="G149" s="18"/>
      <c r="H149" s="20"/>
      <c r="I149" s="42"/>
      <c r="J149" s="62">
        <f t="shared" ref="J149:J158" si="37">J148</f>
        <v>0</v>
      </c>
      <c r="K149" s="33"/>
    </row>
    <row r="150" spans="1:14" ht="18" customHeight="1" x14ac:dyDescent="0.25">
      <c r="A150" s="78">
        <v>136</v>
      </c>
      <c r="B150" s="3"/>
      <c r="C150" s="147"/>
      <c r="D150" s="69" t="s">
        <v>177</v>
      </c>
      <c r="E150" s="53">
        <f t="shared" si="36"/>
        <v>0</v>
      </c>
      <c r="F150" s="18"/>
      <c r="G150" s="18"/>
      <c r="H150" s="20"/>
      <c r="I150" s="42"/>
      <c r="J150" s="62">
        <f t="shared" si="37"/>
        <v>0</v>
      </c>
      <c r="K150" s="33"/>
    </row>
    <row r="151" spans="1:14" ht="18" customHeight="1" x14ac:dyDescent="0.25">
      <c r="A151" s="78">
        <v>137</v>
      </c>
      <c r="B151" s="3"/>
      <c r="C151" s="147"/>
      <c r="D151" s="69" t="s">
        <v>178</v>
      </c>
      <c r="E151" s="53">
        <f>$E$147</f>
        <v>0</v>
      </c>
      <c r="F151" s="18"/>
      <c r="G151" s="18"/>
      <c r="H151" s="20"/>
      <c r="I151" s="42"/>
      <c r="J151" s="62">
        <f t="shared" si="37"/>
        <v>0</v>
      </c>
      <c r="K151" s="33"/>
    </row>
    <row r="152" spans="1:14" ht="18" customHeight="1" x14ac:dyDescent="0.25">
      <c r="A152" s="78">
        <v>138</v>
      </c>
      <c r="B152" s="3"/>
      <c r="C152" s="147"/>
      <c r="D152" s="69" t="s">
        <v>179</v>
      </c>
      <c r="E152" s="53">
        <f t="shared" ref="E152:E158" si="38">$E$147</f>
        <v>0</v>
      </c>
      <c r="F152" s="18"/>
      <c r="G152" s="18"/>
      <c r="H152" s="20"/>
      <c r="I152" s="42"/>
      <c r="J152" s="62">
        <f t="shared" si="37"/>
        <v>0</v>
      </c>
      <c r="K152" s="33"/>
    </row>
    <row r="153" spans="1:14" ht="18" customHeight="1" x14ac:dyDescent="0.25">
      <c r="A153" s="78">
        <v>139</v>
      </c>
      <c r="B153" s="3"/>
      <c r="C153" s="147"/>
      <c r="D153" s="69" t="s">
        <v>180</v>
      </c>
      <c r="E153" s="53">
        <f t="shared" si="38"/>
        <v>0</v>
      </c>
      <c r="F153" s="18"/>
      <c r="G153" s="18"/>
      <c r="H153" s="20"/>
      <c r="I153" s="42"/>
      <c r="J153" s="62">
        <f t="shared" si="37"/>
        <v>0</v>
      </c>
      <c r="K153" s="33"/>
    </row>
    <row r="154" spans="1:14" ht="18" customHeight="1" x14ac:dyDescent="0.25">
      <c r="A154" s="78">
        <v>140</v>
      </c>
      <c r="B154" s="3"/>
      <c r="C154" s="147"/>
      <c r="D154" s="69" t="s">
        <v>181</v>
      </c>
      <c r="E154" s="53">
        <f t="shared" si="38"/>
        <v>0</v>
      </c>
      <c r="F154" s="18"/>
      <c r="G154" s="18"/>
      <c r="H154" s="20"/>
      <c r="I154" s="42"/>
      <c r="J154" s="62">
        <f t="shared" si="37"/>
        <v>0</v>
      </c>
      <c r="K154" s="33"/>
      <c r="M154" s="78">
        <v>4</v>
      </c>
    </row>
    <row r="155" spans="1:14" ht="18" customHeight="1" x14ac:dyDescent="0.25">
      <c r="A155" s="78">
        <v>141</v>
      </c>
      <c r="B155" s="3"/>
      <c r="C155" s="147"/>
      <c r="D155" s="69" t="s">
        <v>182</v>
      </c>
      <c r="E155" s="53">
        <f t="shared" si="38"/>
        <v>0</v>
      </c>
      <c r="F155" s="18"/>
      <c r="G155" s="18"/>
      <c r="H155" s="20"/>
      <c r="I155" s="42"/>
      <c r="J155" s="62">
        <f t="shared" si="37"/>
        <v>0</v>
      </c>
      <c r="K155" s="33"/>
      <c r="M155" s="78">
        <v>7</v>
      </c>
      <c r="N155" s="80"/>
    </row>
    <row r="156" spans="1:14" ht="18" customHeight="1" x14ac:dyDescent="0.25">
      <c r="A156" s="78">
        <v>142</v>
      </c>
      <c r="B156" s="3"/>
      <c r="C156" s="147"/>
      <c r="D156" s="69" t="s">
        <v>183</v>
      </c>
      <c r="E156" s="53">
        <f t="shared" si="38"/>
        <v>0</v>
      </c>
      <c r="F156" s="18"/>
      <c r="G156" s="18"/>
      <c r="H156" s="20"/>
      <c r="I156" s="42"/>
      <c r="J156" s="62">
        <f t="shared" si="37"/>
        <v>0</v>
      </c>
      <c r="K156" s="33"/>
      <c r="M156" s="78">
        <v>10</v>
      </c>
      <c r="N156" s="80"/>
    </row>
    <row r="157" spans="1:14" ht="18" customHeight="1" x14ac:dyDescent="0.25">
      <c r="A157" s="78">
        <v>143</v>
      </c>
      <c r="B157" s="3"/>
      <c r="C157" s="147"/>
      <c r="D157" s="69" t="s">
        <v>184</v>
      </c>
      <c r="E157" s="53">
        <f t="shared" si="38"/>
        <v>0</v>
      </c>
      <c r="F157" s="18"/>
      <c r="G157" s="18"/>
      <c r="H157" s="20"/>
      <c r="I157" s="42"/>
      <c r="J157" s="62">
        <f t="shared" si="37"/>
        <v>0</v>
      </c>
      <c r="K157" s="33"/>
      <c r="M157" s="78">
        <v>13</v>
      </c>
      <c r="N157" s="80" t="s">
        <v>206</v>
      </c>
    </row>
    <row r="158" spans="1:14" ht="18" customHeight="1" thickBot="1" x14ac:dyDescent="0.3">
      <c r="A158" s="78">
        <v>144</v>
      </c>
      <c r="B158" s="3"/>
      <c r="C158" s="148"/>
      <c r="D158" s="70" t="s">
        <v>185</v>
      </c>
      <c r="E158" s="67">
        <f t="shared" si="38"/>
        <v>0</v>
      </c>
      <c r="F158" s="63"/>
      <c r="G158" s="63"/>
      <c r="H158" s="64"/>
      <c r="I158" s="65"/>
      <c r="J158" s="66">
        <f t="shared" si="37"/>
        <v>0</v>
      </c>
      <c r="K158" s="33"/>
      <c r="N158" s="80" t="s">
        <v>207</v>
      </c>
    </row>
    <row r="159" spans="1:14" ht="25.5" customHeight="1" x14ac:dyDescent="0.25">
      <c r="B159" s="3"/>
      <c r="C159" s="3"/>
      <c r="D159" s="35"/>
      <c r="E159" s="35"/>
      <c r="F159" s="84"/>
      <c r="G159" s="84"/>
      <c r="H159" s="35"/>
      <c r="I159" s="35"/>
      <c r="J159" s="37" t="s">
        <v>210</v>
      </c>
      <c r="K159" s="33"/>
      <c r="M159" s="78">
        <f>IF('Annexe 1'!$Q$79&lt;'Annexe 1 bis'!M154,'Annexe 1 bis'!N154,IF('Annexe 1'!$Q$79&lt;M155,N155,IF('Annexe 1'!$Q$79&lt;'Annexe 1 bis'!M156,'Annexe 1 bis'!N156,IF('Annexe 1'!$Q$79&lt;'Annexe 1 bis'!M157,'Annexe 1 bis'!N157,'Annexe 1 bis'!N158))))</f>
        <v>0</v>
      </c>
    </row>
    <row r="160" spans="1:14" x14ac:dyDescent="0.25">
      <c r="B160" s="3"/>
      <c r="C160" s="3"/>
      <c r="D160" s="3"/>
      <c r="E160" s="3"/>
      <c r="F160" s="81"/>
      <c r="G160" s="81"/>
      <c r="H160" s="3"/>
      <c r="I160" s="3"/>
      <c r="J160" s="3"/>
      <c r="K160" s="3"/>
    </row>
    <row r="161" spans="1:11" ht="86.1" customHeight="1" thickBot="1" x14ac:dyDescent="0.3">
      <c r="B161" s="3"/>
      <c r="C161" s="3"/>
      <c r="D161" s="94"/>
      <c r="E161" s="34" t="str">
        <f>E122</f>
        <v>CODES EAN (gaz)</v>
      </c>
      <c r="F161" s="85" t="str">
        <f>F122</f>
        <v>Début période conso.</v>
      </c>
      <c r="G161" s="85" t="str">
        <f t="shared" ref="G161:J161" si="39">G122</f>
        <v>Fin période conso.</v>
      </c>
      <c r="H161" s="34" t="str">
        <f t="shared" si="39"/>
        <v>Consommation globale 
(en kWh)</v>
      </c>
      <c r="I161" s="34" t="str">
        <f t="shared" si="39"/>
        <v>Montant total 
(€ HTVA)</v>
      </c>
      <c r="J161" s="34" t="str">
        <f t="shared" si="39"/>
        <v>Fournisseur</v>
      </c>
      <c r="K161" s="33"/>
    </row>
    <row r="162" spans="1:11" ht="18" customHeight="1" x14ac:dyDescent="0.25">
      <c r="A162" s="78">
        <v>145</v>
      </c>
      <c r="B162" s="3"/>
      <c r="C162" s="146" t="s">
        <v>229</v>
      </c>
      <c r="D162" s="68" t="s">
        <v>174</v>
      </c>
      <c r="E162" s="57"/>
      <c r="F162" s="58"/>
      <c r="G162" s="58"/>
      <c r="H162" s="59"/>
      <c r="I162" s="60"/>
      <c r="J162" s="61"/>
      <c r="K162" s="33"/>
    </row>
    <row r="163" spans="1:11" ht="18" customHeight="1" x14ac:dyDescent="0.25">
      <c r="A163" s="78">
        <v>146</v>
      </c>
      <c r="B163" s="3"/>
      <c r="C163" s="147"/>
      <c r="D163" s="69" t="s">
        <v>175</v>
      </c>
      <c r="E163" s="53">
        <f t="shared" ref="E163:E166" si="40">$E$162</f>
        <v>0</v>
      </c>
      <c r="F163" s="18"/>
      <c r="G163" s="18"/>
      <c r="H163" s="20"/>
      <c r="I163" s="42"/>
      <c r="J163" s="62">
        <f>J162</f>
        <v>0</v>
      </c>
      <c r="K163" s="33"/>
    </row>
    <row r="164" spans="1:11" ht="18" customHeight="1" x14ac:dyDescent="0.25">
      <c r="A164" s="78">
        <v>147</v>
      </c>
      <c r="B164" s="3"/>
      <c r="C164" s="147"/>
      <c r="D164" s="69" t="s">
        <v>176</v>
      </c>
      <c r="E164" s="53">
        <f t="shared" si="40"/>
        <v>0</v>
      </c>
      <c r="F164" s="18"/>
      <c r="G164" s="18"/>
      <c r="H164" s="20"/>
      <c r="I164" s="42"/>
      <c r="J164" s="62">
        <f t="shared" ref="J164:J173" si="41">J163</f>
        <v>0</v>
      </c>
      <c r="K164" s="33"/>
    </row>
    <row r="165" spans="1:11" ht="18" customHeight="1" x14ac:dyDescent="0.25">
      <c r="A165" s="78">
        <v>148</v>
      </c>
      <c r="B165" s="3"/>
      <c r="C165" s="147"/>
      <c r="D165" s="69" t="s">
        <v>177</v>
      </c>
      <c r="E165" s="53">
        <f t="shared" si="40"/>
        <v>0</v>
      </c>
      <c r="F165" s="18"/>
      <c r="G165" s="87"/>
      <c r="H165" s="20"/>
      <c r="I165" s="42"/>
      <c r="J165" s="62">
        <f t="shared" si="41"/>
        <v>0</v>
      </c>
      <c r="K165" s="33"/>
    </row>
    <row r="166" spans="1:11" ht="18" customHeight="1" x14ac:dyDescent="0.25">
      <c r="A166" s="78">
        <v>149</v>
      </c>
      <c r="B166" s="3"/>
      <c r="C166" s="147"/>
      <c r="D166" s="69" t="s">
        <v>178</v>
      </c>
      <c r="E166" s="53">
        <f t="shared" si="40"/>
        <v>0</v>
      </c>
      <c r="F166" s="18"/>
      <c r="G166" s="18"/>
      <c r="H166" s="20"/>
      <c r="I166" s="42"/>
      <c r="J166" s="62">
        <f t="shared" si="41"/>
        <v>0</v>
      </c>
      <c r="K166" s="33"/>
    </row>
    <row r="167" spans="1:11" ht="18" customHeight="1" x14ac:dyDescent="0.25">
      <c r="A167" s="78">
        <v>150</v>
      </c>
      <c r="B167" s="3"/>
      <c r="C167" s="147"/>
      <c r="D167" s="69" t="s">
        <v>179</v>
      </c>
      <c r="E167" s="53">
        <f>$E$162</f>
        <v>0</v>
      </c>
      <c r="F167" s="18"/>
      <c r="G167" s="18"/>
      <c r="H167" s="20"/>
      <c r="I167" s="42"/>
      <c r="J167" s="62">
        <f t="shared" si="41"/>
        <v>0</v>
      </c>
      <c r="K167" s="33"/>
    </row>
    <row r="168" spans="1:11" ht="18" customHeight="1" x14ac:dyDescent="0.25">
      <c r="A168" s="78">
        <v>151</v>
      </c>
      <c r="B168" s="3"/>
      <c r="C168" s="147"/>
      <c r="D168" s="69" t="s">
        <v>180</v>
      </c>
      <c r="E168" s="53">
        <f t="shared" ref="E168:E173" si="42">$E$162</f>
        <v>0</v>
      </c>
      <c r="F168" s="18"/>
      <c r="G168" s="18"/>
      <c r="H168" s="20"/>
      <c r="I168" s="42"/>
      <c r="J168" s="62">
        <f t="shared" si="41"/>
        <v>0</v>
      </c>
      <c r="K168" s="33"/>
    </row>
    <row r="169" spans="1:11" ht="18" customHeight="1" x14ac:dyDescent="0.25">
      <c r="A169" s="78">
        <v>152</v>
      </c>
      <c r="B169" s="3"/>
      <c r="C169" s="147"/>
      <c r="D169" s="69" t="s">
        <v>181</v>
      </c>
      <c r="E169" s="53">
        <f t="shared" si="42"/>
        <v>0</v>
      </c>
      <c r="F169" s="18"/>
      <c r="G169" s="18"/>
      <c r="H169" s="20"/>
      <c r="I169" s="42"/>
      <c r="J169" s="62">
        <f t="shared" si="41"/>
        <v>0</v>
      </c>
      <c r="K169" s="33"/>
    </row>
    <row r="170" spans="1:11" ht="18" customHeight="1" x14ac:dyDescent="0.25">
      <c r="A170" s="78">
        <v>153</v>
      </c>
      <c r="B170" s="3"/>
      <c r="C170" s="147"/>
      <c r="D170" s="69" t="s">
        <v>182</v>
      </c>
      <c r="E170" s="53">
        <f t="shared" si="42"/>
        <v>0</v>
      </c>
      <c r="F170" s="18"/>
      <c r="G170" s="18"/>
      <c r="H170" s="20"/>
      <c r="I170" s="42"/>
      <c r="J170" s="62">
        <f t="shared" si="41"/>
        <v>0</v>
      </c>
      <c r="K170" s="33"/>
    </row>
    <row r="171" spans="1:11" ht="18" customHeight="1" x14ac:dyDescent="0.25">
      <c r="A171" s="78">
        <v>154</v>
      </c>
      <c r="B171" s="3"/>
      <c r="C171" s="147"/>
      <c r="D171" s="69" t="s">
        <v>183</v>
      </c>
      <c r="E171" s="53">
        <f t="shared" si="42"/>
        <v>0</v>
      </c>
      <c r="F171" s="18"/>
      <c r="G171" s="18"/>
      <c r="H171" s="20"/>
      <c r="I171" s="42"/>
      <c r="J171" s="62">
        <f t="shared" si="41"/>
        <v>0</v>
      </c>
      <c r="K171" s="33"/>
    </row>
    <row r="172" spans="1:11" ht="18" customHeight="1" x14ac:dyDescent="0.25">
      <c r="A172" s="78">
        <v>155</v>
      </c>
      <c r="B172" s="3"/>
      <c r="C172" s="147"/>
      <c r="D172" s="69" t="s">
        <v>184</v>
      </c>
      <c r="E172" s="53">
        <f t="shared" si="42"/>
        <v>0</v>
      </c>
      <c r="F172" s="18"/>
      <c r="G172" s="18"/>
      <c r="H172" s="20"/>
      <c r="I172" s="42"/>
      <c r="J172" s="62">
        <f t="shared" si="41"/>
        <v>0</v>
      </c>
      <c r="K172" s="33"/>
    </row>
    <row r="173" spans="1:11" ht="18" customHeight="1" thickBot="1" x14ac:dyDescent="0.3">
      <c r="A173" s="78">
        <v>156</v>
      </c>
      <c r="B173" s="3"/>
      <c r="C173" s="148"/>
      <c r="D173" s="70" t="s">
        <v>185</v>
      </c>
      <c r="E173" s="53">
        <f t="shared" si="42"/>
        <v>0</v>
      </c>
      <c r="F173" s="63"/>
      <c r="G173" s="63"/>
      <c r="H173" s="64"/>
      <c r="I173" s="65"/>
      <c r="J173" s="62">
        <f t="shared" si="41"/>
        <v>0</v>
      </c>
      <c r="K173" s="33"/>
    </row>
    <row r="174" spans="1:11" ht="18" customHeight="1" x14ac:dyDescent="0.25">
      <c r="A174" s="78">
        <v>157</v>
      </c>
      <c r="B174" s="3"/>
      <c r="C174" s="146" t="s">
        <v>230</v>
      </c>
      <c r="D174" s="68" t="s">
        <v>174</v>
      </c>
      <c r="E174" s="57"/>
      <c r="F174" s="58"/>
      <c r="G174" s="58"/>
      <c r="H174" s="59"/>
      <c r="I174" s="60"/>
      <c r="J174" s="61"/>
      <c r="K174" s="33"/>
    </row>
    <row r="175" spans="1:11" ht="18" customHeight="1" x14ac:dyDescent="0.25">
      <c r="A175" s="78">
        <v>158</v>
      </c>
      <c r="B175" s="3"/>
      <c r="C175" s="147"/>
      <c r="D175" s="69" t="s">
        <v>175</v>
      </c>
      <c r="E175" s="53">
        <f t="shared" ref="E175:E177" si="43">$E$174</f>
        <v>0</v>
      </c>
      <c r="F175" s="18"/>
      <c r="G175" s="18"/>
      <c r="H175" s="20"/>
      <c r="I175" s="42"/>
      <c r="J175" s="62">
        <f>J174</f>
        <v>0</v>
      </c>
      <c r="K175" s="33"/>
    </row>
    <row r="176" spans="1:11" ht="18" customHeight="1" x14ac:dyDescent="0.25">
      <c r="A176" s="78">
        <v>159</v>
      </c>
      <c r="B176" s="3"/>
      <c r="C176" s="147"/>
      <c r="D176" s="69" t="s">
        <v>176</v>
      </c>
      <c r="E176" s="53">
        <f t="shared" si="43"/>
        <v>0</v>
      </c>
      <c r="F176" s="18"/>
      <c r="G176" s="18"/>
      <c r="H176" s="20"/>
      <c r="I176" s="42"/>
      <c r="J176" s="62">
        <f t="shared" ref="J176:J185" si="44">J175</f>
        <v>0</v>
      </c>
      <c r="K176" s="33"/>
    </row>
    <row r="177" spans="1:11" ht="18" customHeight="1" x14ac:dyDescent="0.25">
      <c r="A177" s="78">
        <v>160</v>
      </c>
      <c r="B177" s="3"/>
      <c r="C177" s="147"/>
      <c r="D177" s="69" t="s">
        <v>177</v>
      </c>
      <c r="E177" s="53">
        <f t="shared" si="43"/>
        <v>0</v>
      </c>
      <c r="F177" s="18"/>
      <c r="G177" s="18"/>
      <c r="H177" s="20"/>
      <c r="I177" s="42"/>
      <c r="J177" s="62">
        <f t="shared" si="44"/>
        <v>0</v>
      </c>
      <c r="K177" s="33"/>
    </row>
    <row r="178" spans="1:11" ht="18" customHeight="1" x14ac:dyDescent="0.25">
      <c r="A178" s="78">
        <v>161</v>
      </c>
      <c r="B178" s="3"/>
      <c r="C178" s="147"/>
      <c r="D178" s="69" t="s">
        <v>178</v>
      </c>
      <c r="E178" s="53">
        <f>$E$174</f>
        <v>0</v>
      </c>
      <c r="F178" s="18"/>
      <c r="G178" s="18"/>
      <c r="H178" s="20"/>
      <c r="I178" s="42"/>
      <c r="J178" s="62">
        <f t="shared" si="44"/>
        <v>0</v>
      </c>
      <c r="K178" s="33"/>
    </row>
    <row r="179" spans="1:11" ht="18" customHeight="1" x14ac:dyDescent="0.25">
      <c r="A179" s="78">
        <v>162</v>
      </c>
      <c r="B179" s="3"/>
      <c r="C179" s="147"/>
      <c r="D179" s="69" t="s">
        <v>179</v>
      </c>
      <c r="E179" s="53">
        <f t="shared" ref="E179:E185" si="45">$E$174</f>
        <v>0</v>
      </c>
      <c r="F179" s="18"/>
      <c r="G179" s="18"/>
      <c r="H179" s="20"/>
      <c r="I179" s="42"/>
      <c r="J179" s="62">
        <f t="shared" si="44"/>
        <v>0</v>
      </c>
      <c r="K179" s="33"/>
    </row>
    <row r="180" spans="1:11" ht="18" customHeight="1" x14ac:dyDescent="0.25">
      <c r="A180" s="78">
        <v>163</v>
      </c>
      <c r="B180" s="3"/>
      <c r="C180" s="147"/>
      <c r="D180" s="69" t="s">
        <v>180</v>
      </c>
      <c r="E180" s="53">
        <f t="shared" si="45"/>
        <v>0</v>
      </c>
      <c r="F180" s="18"/>
      <c r="G180" s="18"/>
      <c r="H180" s="20"/>
      <c r="I180" s="42"/>
      <c r="J180" s="62">
        <f t="shared" si="44"/>
        <v>0</v>
      </c>
      <c r="K180" s="33"/>
    </row>
    <row r="181" spans="1:11" ht="18" customHeight="1" x14ac:dyDescent="0.25">
      <c r="A181" s="78">
        <v>164</v>
      </c>
      <c r="B181" s="3"/>
      <c r="C181" s="147"/>
      <c r="D181" s="69" t="s">
        <v>181</v>
      </c>
      <c r="E181" s="53">
        <f t="shared" si="45"/>
        <v>0</v>
      </c>
      <c r="F181" s="18"/>
      <c r="G181" s="18"/>
      <c r="H181" s="20"/>
      <c r="I181" s="42"/>
      <c r="J181" s="62">
        <f t="shared" si="44"/>
        <v>0</v>
      </c>
      <c r="K181" s="33"/>
    </row>
    <row r="182" spans="1:11" ht="18" customHeight="1" x14ac:dyDescent="0.25">
      <c r="A182" s="78">
        <v>165</v>
      </c>
      <c r="B182" s="3"/>
      <c r="C182" s="147"/>
      <c r="D182" s="69" t="s">
        <v>182</v>
      </c>
      <c r="E182" s="53">
        <f t="shared" si="45"/>
        <v>0</v>
      </c>
      <c r="F182" s="18"/>
      <c r="G182" s="18"/>
      <c r="H182" s="20"/>
      <c r="I182" s="42"/>
      <c r="J182" s="62">
        <f t="shared" si="44"/>
        <v>0</v>
      </c>
      <c r="K182" s="33"/>
    </row>
    <row r="183" spans="1:11" ht="18" customHeight="1" x14ac:dyDescent="0.25">
      <c r="A183" s="78">
        <v>166</v>
      </c>
      <c r="B183" s="3"/>
      <c r="C183" s="147"/>
      <c r="D183" s="69" t="s">
        <v>183</v>
      </c>
      <c r="E183" s="53">
        <f t="shared" si="45"/>
        <v>0</v>
      </c>
      <c r="F183" s="18"/>
      <c r="G183" s="18"/>
      <c r="H183" s="20"/>
      <c r="I183" s="42"/>
      <c r="J183" s="62">
        <f t="shared" si="44"/>
        <v>0</v>
      </c>
      <c r="K183" s="33"/>
    </row>
    <row r="184" spans="1:11" ht="18" customHeight="1" x14ac:dyDescent="0.25">
      <c r="A184" s="78">
        <v>167</v>
      </c>
      <c r="B184" s="3"/>
      <c r="C184" s="147"/>
      <c r="D184" s="69" t="s">
        <v>184</v>
      </c>
      <c r="E184" s="53">
        <f t="shared" si="45"/>
        <v>0</v>
      </c>
      <c r="F184" s="18"/>
      <c r="G184" s="18"/>
      <c r="H184" s="20"/>
      <c r="I184" s="42"/>
      <c r="J184" s="62">
        <f t="shared" si="44"/>
        <v>0</v>
      </c>
      <c r="K184" s="33"/>
    </row>
    <row r="185" spans="1:11" ht="18" customHeight="1" thickBot="1" x14ac:dyDescent="0.3">
      <c r="A185" s="78">
        <v>168</v>
      </c>
      <c r="B185" s="3"/>
      <c r="C185" s="148"/>
      <c r="D185" s="70" t="s">
        <v>185</v>
      </c>
      <c r="E185" s="53">
        <f t="shared" si="45"/>
        <v>0</v>
      </c>
      <c r="F185" s="63"/>
      <c r="G185" s="63"/>
      <c r="H185" s="64"/>
      <c r="I185" s="65"/>
      <c r="J185" s="62">
        <f t="shared" si="44"/>
        <v>0</v>
      </c>
      <c r="K185" s="33"/>
    </row>
    <row r="186" spans="1:11" ht="18" customHeight="1" x14ac:dyDescent="0.25">
      <c r="A186" s="78">
        <v>169</v>
      </c>
      <c r="B186" s="3"/>
      <c r="C186" s="146" t="s">
        <v>231</v>
      </c>
      <c r="D186" s="68" t="s">
        <v>174</v>
      </c>
      <c r="E186" s="57"/>
      <c r="F186" s="58"/>
      <c r="G186" s="58"/>
      <c r="H186" s="59"/>
      <c r="I186" s="60"/>
      <c r="J186" s="61"/>
      <c r="K186" s="33"/>
    </row>
    <row r="187" spans="1:11" ht="18" customHeight="1" x14ac:dyDescent="0.25">
      <c r="A187" s="78">
        <v>170</v>
      </c>
      <c r="B187" s="3"/>
      <c r="C187" s="147"/>
      <c r="D187" s="69" t="s">
        <v>175</v>
      </c>
      <c r="E187" s="53">
        <f t="shared" ref="E187:E190" si="46">$E$186</f>
        <v>0</v>
      </c>
      <c r="F187" s="18"/>
      <c r="G187" s="18"/>
      <c r="H187" s="20"/>
      <c r="I187" s="42"/>
      <c r="J187" s="62">
        <f>J186</f>
        <v>0</v>
      </c>
      <c r="K187" s="33"/>
    </row>
    <row r="188" spans="1:11" ht="18" customHeight="1" x14ac:dyDescent="0.25">
      <c r="A188" s="78">
        <v>171</v>
      </c>
      <c r="B188" s="3"/>
      <c r="C188" s="147"/>
      <c r="D188" s="69" t="s">
        <v>176</v>
      </c>
      <c r="E188" s="53">
        <f t="shared" si="46"/>
        <v>0</v>
      </c>
      <c r="F188" s="18"/>
      <c r="G188" s="18"/>
      <c r="H188" s="20"/>
      <c r="I188" s="42"/>
      <c r="J188" s="62">
        <f t="shared" ref="J188:J196" si="47">J187</f>
        <v>0</v>
      </c>
      <c r="K188" s="33"/>
    </row>
    <row r="189" spans="1:11" ht="18" customHeight="1" x14ac:dyDescent="0.25">
      <c r="A189" s="78">
        <v>172</v>
      </c>
      <c r="B189" s="3"/>
      <c r="C189" s="147"/>
      <c r="D189" s="69" t="s">
        <v>177</v>
      </c>
      <c r="E189" s="53">
        <f t="shared" si="46"/>
        <v>0</v>
      </c>
      <c r="F189" s="18"/>
      <c r="G189" s="18"/>
      <c r="H189" s="20"/>
      <c r="I189" s="42"/>
      <c r="J189" s="62">
        <f t="shared" si="47"/>
        <v>0</v>
      </c>
      <c r="K189" s="33"/>
    </row>
    <row r="190" spans="1:11" ht="18" customHeight="1" x14ac:dyDescent="0.25">
      <c r="A190" s="78">
        <v>173</v>
      </c>
      <c r="B190" s="3"/>
      <c r="C190" s="147"/>
      <c r="D190" s="69" t="s">
        <v>178</v>
      </c>
      <c r="E190" s="53">
        <f t="shared" si="46"/>
        <v>0</v>
      </c>
      <c r="F190" s="18"/>
      <c r="G190" s="18"/>
      <c r="H190" s="20"/>
      <c r="I190" s="42"/>
      <c r="J190" s="62">
        <f t="shared" si="47"/>
        <v>0</v>
      </c>
      <c r="K190" s="33"/>
    </row>
    <row r="191" spans="1:11" ht="18" customHeight="1" x14ac:dyDescent="0.25">
      <c r="A191" s="78">
        <v>174</v>
      </c>
      <c r="B191" s="3"/>
      <c r="C191" s="147"/>
      <c r="D191" s="69" t="s">
        <v>179</v>
      </c>
      <c r="E191" s="53">
        <f>$E$186</f>
        <v>0</v>
      </c>
      <c r="F191" s="18"/>
      <c r="G191" s="18"/>
      <c r="H191" s="20"/>
      <c r="I191" s="42"/>
      <c r="J191" s="62">
        <f t="shared" si="47"/>
        <v>0</v>
      </c>
      <c r="K191" s="33"/>
    </row>
    <row r="192" spans="1:11" ht="18" customHeight="1" x14ac:dyDescent="0.25">
      <c r="A192" s="78">
        <v>175</v>
      </c>
      <c r="B192" s="3"/>
      <c r="C192" s="147"/>
      <c r="D192" s="69" t="s">
        <v>180</v>
      </c>
      <c r="E192" s="53">
        <f t="shared" ref="E192:E197" si="48">$E$186</f>
        <v>0</v>
      </c>
      <c r="F192" s="18"/>
      <c r="G192" s="18"/>
      <c r="H192" s="20"/>
      <c r="I192" s="42"/>
      <c r="J192" s="62">
        <f t="shared" si="47"/>
        <v>0</v>
      </c>
      <c r="K192" s="33"/>
    </row>
    <row r="193" spans="1:11" ht="18" customHeight="1" x14ac:dyDescent="0.25">
      <c r="A193" s="78">
        <v>176</v>
      </c>
      <c r="B193" s="3"/>
      <c r="C193" s="147"/>
      <c r="D193" s="69" t="s">
        <v>181</v>
      </c>
      <c r="E193" s="53">
        <f t="shared" si="48"/>
        <v>0</v>
      </c>
      <c r="F193" s="18"/>
      <c r="G193" s="18"/>
      <c r="H193" s="20"/>
      <c r="I193" s="42"/>
      <c r="J193" s="62">
        <f t="shared" si="47"/>
        <v>0</v>
      </c>
      <c r="K193" s="33"/>
    </row>
    <row r="194" spans="1:11" ht="18" customHeight="1" x14ac:dyDescent="0.25">
      <c r="A194" s="78">
        <v>177</v>
      </c>
      <c r="B194" s="3"/>
      <c r="C194" s="147"/>
      <c r="D194" s="69" t="s">
        <v>182</v>
      </c>
      <c r="E194" s="53">
        <f t="shared" si="48"/>
        <v>0</v>
      </c>
      <c r="F194" s="18"/>
      <c r="G194" s="18"/>
      <c r="H194" s="20"/>
      <c r="I194" s="42"/>
      <c r="J194" s="62">
        <f t="shared" si="47"/>
        <v>0</v>
      </c>
      <c r="K194" s="33"/>
    </row>
    <row r="195" spans="1:11" ht="18" customHeight="1" x14ac:dyDescent="0.25">
      <c r="A195" s="78">
        <v>178</v>
      </c>
      <c r="B195" s="3"/>
      <c r="C195" s="147"/>
      <c r="D195" s="69" t="s">
        <v>183</v>
      </c>
      <c r="E195" s="53">
        <f t="shared" si="48"/>
        <v>0</v>
      </c>
      <c r="F195" s="18"/>
      <c r="G195" s="18"/>
      <c r="H195" s="20"/>
      <c r="I195" s="42"/>
      <c r="J195" s="62">
        <f t="shared" si="47"/>
        <v>0</v>
      </c>
      <c r="K195" s="33"/>
    </row>
    <row r="196" spans="1:11" ht="18" customHeight="1" x14ac:dyDescent="0.25">
      <c r="A196" s="78">
        <v>179</v>
      </c>
      <c r="B196" s="3"/>
      <c r="C196" s="147"/>
      <c r="D196" s="69" t="s">
        <v>184</v>
      </c>
      <c r="E196" s="53">
        <f t="shared" si="48"/>
        <v>0</v>
      </c>
      <c r="F196" s="18"/>
      <c r="G196" s="18"/>
      <c r="H196" s="20"/>
      <c r="I196" s="42"/>
      <c r="J196" s="62">
        <f t="shared" si="47"/>
        <v>0</v>
      </c>
      <c r="K196" s="33"/>
    </row>
    <row r="197" spans="1:11" ht="18" customHeight="1" thickBot="1" x14ac:dyDescent="0.3">
      <c r="A197" s="78">
        <v>180</v>
      </c>
      <c r="B197" s="3"/>
      <c r="C197" s="148"/>
      <c r="D197" s="70" t="s">
        <v>185</v>
      </c>
      <c r="E197" s="67">
        <f t="shared" si="48"/>
        <v>0</v>
      </c>
      <c r="F197" s="63"/>
      <c r="G197" s="63"/>
      <c r="H197" s="64"/>
      <c r="I197" s="65"/>
      <c r="J197" s="66">
        <f>J196</f>
        <v>0</v>
      </c>
      <c r="K197" s="33"/>
    </row>
    <row r="198" spans="1:11" ht="25.5" customHeight="1" x14ac:dyDescent="0.25">
      <c r="B198" s="3"/>
      <c r="C198" s="3"/>
      <c r="D198" s="35"/>
      <c r="E198" s="35"/>
      <c r="F198" s="84"/>
      <c r="G198" s="84"/>
      <c r="H198" s="35"/>
      <c r="I198" s="35"/>
      <c r="J198" s="37" t="s">
        <v>209</v>
      </c>
      <c r="K198" s="33"/>
    </row>
    <row r="199" spans="1:11" x14ac:dyDescent="0.25">
      <c r="B199" s="3"/>
      <c r="C199" s="3"/>
      <c r="D199" s="3"/>
      <c r="E199" s="3"/>
      <c r="F199" s="81"/>
      <c r="G199" s="81"/>
      <c r="H199" s="3"/>
      <c r="I199" s="3"/>
      <c r="J199" s="3"/>
      <c r="K199" s="3"/>
    </row>
    <row r="200" spans="1:11" ht="86.1" customHeight="1" thickBot="1" x14ac:dyDescent="0.3">
      <c r="B200" s="3"/>
      <c r="C200" s="31"/>
      <c r="D200" s="55"/>
      <c r="E200" s="34" t="str">
        <f>E161</f>
        <v>CODES EAN (gaz)</v>
      </c>
      <c r="F200" s="85" t="str">
        <f>F161</f>
        <v>Début période conso.</v>
      </c>
      <c r="G200" s="85" t="str">
        <f t="shared" ref="G200:J200" si="49">G161</f>
        <v>Fin période conso.</v>
      </c>
      <c r="H200" s="34" t="str">
        <f t="shared" si="49"/>
        <v>Consommation globale 
(en kWh)</v>
      </c>
      <c r="I200" s="34" t="str">
        <f t="shared" si="49"/>
        <v>Montant total 
(€ HTVA)</v>
      </c>
      <c r="J200" s="34" t="str">
        <f t="shared" si="49"/>
        <v>Fournisseur</v>
      </c>
      <c r="K200" s="33"/>
    </row>
    <row r="201" spans="1:11" ht="18" customHeight="1" x14ac:dyDescent="0.25">
      <c r="A201" s="78">
        <v>181</v>
      </c>
      <c r="B201" s="3"/>
      <c r="C201" s="146" t="s">
        <v>232</v>
      </c>
      <c r="D201" s="68" t="s">
        <v>174</v>
      </c>
      <c r="E201" s="57"/>
      <c r="F201" s="58"/>
      <c r="G201" s="58"/>
      <c r="H201" s="59"/>
      <c r="I201" s="60"/>
      <c r="J201" s="61"/>
      <c r="K201" s="33"/>
    </row>
    <row r="202" spans="1:11" ht="18" customHeight="1" x14ac:dyDescent="0.25">
      <c r="A202" s="78">
        <v>182</v>
      </c>
      <c r="B202" s="3"/>
      <c r="C202" s="147"/>
      <c r="D202" s="69" t="s">
        <v>175</v>
      </c>
      <c r="E202" s="53">
        <f t="shared" ref="E202:E209" si="50">$E$201</f>
        <v>0</v>
      </c>
      <c r="F202" s="18"/>
      <c r="G202" s="18"/>
      <c r="H202" s="20"/>
      <c r="I202" s="42"/>
      <c r="J202" s="62">
        <f>J201</f>
        <v>0</v>
      </c>
      <c r="K202" s="33"/>
    </row>
    <row r="203" spans="1:11" ht="18" customHeight="1" x14ac:dyDescent="0.25">
      <c r="A203" s="78">
        <v>183</v>
      </c>
      <c r="B203" s="3"/>
      <c r="C203" s="147"/>
      <c r="D203" s="69" t="s">
        <v>176</v>
      </c>
      <c r="E203" s="53">
        <f t="shared" si="50"/>
        <v>0</v>
      </c>
      <c r="F203" s="18"/>
      <c r="G203" s="18"/>
      <c r="H203" s="20"/>
      <c r="I203" s="42"/>
      <c r="J203" s="62">
        <f t="shared" ref="J203:J212" si="51">J202</f>
        <v>0</v>
      </c>
      <c r="K203" s="33"/>
    </row>
    <row r="204" spans="1:11" ht="18" customHeight="1" x14ac:dyDescent="0.25">
      <c r="A204" s="78">
        <v>184</v>
      </c>
      <c r="B204" s="3"/>
      <c r="C204" s="147"/>
      <c r="D204" s="69" t="s">
        <v>177</v>
      </c>
      <c r="E204" s="53">
        <f t="shared" si="50"/>
        <v>0</v>
      </c>
      <c r="F204" s="18"/>
      <c r="G204" s="87"/>
      <c r="H204" s="20"/>
      <c r="I204" s="42"/>
      <c r="J204" s="62">
        <f t="shared" si="51"/>
        <v>0</v>
      </c>
      <c r="K204" s="33"/>
    </row>
    <row r="205" spans="1:11" ht="18" customHeight="1" x14ac:dyDescent="0.25">
      <c r="A205" s="78">
        <v>185</v>
      </c>
      <c r="B205" s="3"/>
      <c r="C205" s="147"/>
      <c r="D205" s="69" t="s">
        <v>178</v>
      </c>
      <c r="E205" s="53">
        <f t="shared" si="50"/>
        <v>0</v>
      </c>
      <c r="F205" s="18"/>
      <c r="G205" s="18"/>
      <c r="H205" s="20"/>
      <c r="I205" s="42"/>
      <c r="J205" s="62">
        <f t="shared" si="51"/>
        <v>0</v>
      </c>
      <c r="K205" s="33"/>
    </row>
    <row r="206" spans="1:11" ht="18" customHeight="1" x14ac:dyDescent="0.25">
      <c r="A206" s="78">
        <v>186</v>
      </c>
      <c r="B206" s="3"/>
      <c r="C206" s="147"/>
      <c r="D206" s="69" t="s">
        <v>179</v>
      </c>
      <c r="E206" s="53">
        <f t="shared" si="50"/>
        <v>0</v>
      </c>
      <c r="F206" s="18"/>
      <c r="G206" s="18"/>
      <c r="H206" s="20"/>
      <c r="I206" s="42"/>
      <c r="J206" s="62">
        <f t="shared" si="51"/>
        <v>0</v>
      </c>
      <c r="K206" s="33"/>
    </row>
    <row r="207" spans="1:11" ht="18" customHeight="1" x14ac:dyDescent="0.25">
      <c r="A207" s="78">
        <v>187</v>
      </c>
      <c r="B207" s="3"/>
      <c r="C207" s="147"/>
      <c r="D207" s="69" t="s">
        <v>180</v>
      </c>
      <c r="E207" s="53">
        <f t="shared" si="50"/>
        <v>0</v>
      </c>
      <c r="F207" s="53"/>
      <c r="G207" s="18"/>
      <c r="H207" s="20"/>
      <c r="I207" s="42"/>
      <c r="J207" s="62">
        <f t="shared" si="51"/>
        <v>0</v>
      </c>
      <c r="K207" s="33"/>
    </row>
    <row r="208" spans="1:11" ht="18" customHeight="1" x14ac:dyDescent="0.25">
      <c r="A208" s="78">
        <v>188</v>
      </c>
      <c r="B208" s="3"/>
      <c r="C208" s="147"/>
      <c r="D208" s="69" t="s">
        <v>181</v>
      </c>
      <c r="E208" s="53">
        <f t="shared" si="50"/>
        <v>0</v>
      </c>
      <c r="F208" s="18"/>
      <c r="G208" s="18"/>
      <c r="H208" s="20"/>
      <c r="I208" s="42"/>
      <c r="J208" s="62">
        <f t="shared" si="51"/>
        <v>0</v>
      </c>
      <c r="K208" s="33"/>
    </row>
    <row r="209" spans="1:11" ht="18" customHeight="1" x14ac:dyDescent="0.25">
      <c r="A209" s="78">
        <v>189</v>
      </c>
      <c r="B209" s="3"/>
      <c r="C209" s="147"/>
      <c r="D209" s="69" t="s">
        <v>182</v>
      </c>
      <c r="E209" s="53">
        <f t="shared" si="50"/>
        <v>0</v>
      </c>
      <c r="F209" s="18"/>
      <c r="G209" s="18"/>
      <c r="H209" s="20"/>
      <c r="I209" s="42"/>
      <c r="J209" s="62">
        <f t="shared" si="51"/>
        <v>0</v>
      </c>
      <c r="K209" s="33"/>
    </row>
    <row r="210" spans="1:11" ht="18" customHeight="1" x14ac:dyDescent="0.25">
      <c r="A210" s="78">
        <v>190</v>
      </c>
      <c r="B210" s="3"/>
      <c r="C210" s="147"/>
      <c r="D210" s="69" t="s">
        <v>183</v>
      </c>
      <c r="E210" s="53">
        <f>$E$201</f>
        <v>0</v>
      </c>
      <c r="F210" s="53"/>
      <c r="G210" s="18"/>
      <c r="H210" s="20"/>
      <c r="I210" s="42"/>
      <c r="J210" s="62">
        <f t="shared" si="51"/>
        <v>0</v>
      </c>
      <c r="K210" s="33"/>
    </row>
    <row r="211" spans="1:11" ht="18" customHeight="1" x14ac:dyDescent="0.25">
      <c r="A211" s="78">
        <v>191</v>
      </c>
      <c r="B211" s="3"/>
      <c r="C211" s="147"/>
      <c r="D211" s="69" t="s">
        <v>184</v>
      </c>
      <c r="E211" s="53">
        <f t="shared" ref="E211:E212" si="52">$E$201</f>
        <v>0</v>
      </c>
      <c r="F211" s="18"/>
      <c r="G211" s="18"/>
      <c r="H211" s="20"/>
      <c r="I211" s="42"/>
      <c r="J211" s="62">
        <f t="shared" si="51"/>
        <v>0</v>
      </c>
      <c r="K211" s="33"/>
    </row>
    <row r="212" spans="1:11" ht="18" customHeight="1" thickBot="1" x14ac:dyDescent="0.3">
      <c r="A212" s="78">
        <v>192</v>
      </c>
      <c r="B212" s="3"/>
      <c r="C212" s="148"/>
      <c r="D212" s="70" t="s">
        <v>185</v>
      </c>
      <c r="E212" s="53">
        <f t="shared" si="52"/>
        <v>0</v>
      </c>
      <c r="F212" s="63"/>
      <c r="G212" s="63"/>
      <c r="H212" s="64"/>
      <c r="I212" s="65"/>
      <c r="J212" s="62">
        <f t="shared" si="51"/>
        <v>0</v>
      </c>
      <c r="K212" s="33"/>
    </row>
    <row r="213" spans="1:11" ht="18" customHeight="1" x14ac:dyDescent="0.25">
      <c r="A213" s="78">
        <v>193</v>
      </c>
      <c r="B213" s="3"/>
      <c r="C213" s="146" t="s">
        <v>233</v>
      </c>
      <c r="D213" s="68" t="s">
        <v>174</v>
      </c>
      <c r="E213" s="57"/>
      <c r="F213" s="58"/>
      <c r="G213" s="58"/>
      <c r="H213" s="59"/>
      <c r="I213" s="60"/>
      <c r="J213" s="61"/>
      <c r="K213" s="33"/>
    </row>
    <row r="214" spans="1:11" ht="18" customHeight="1" x14ac:dyDescent="0.25">
      <c r="A214" s="78">
        <v>194</v>
      </c>
      <c r="B214" s="3"/>
      <c r="C214" s="147"/>
      <c r="D214" s="69" t="s">
        <v>175</v>
      </c>
      <c r="E214" s="53">
        <f t="shared" ref="E214:E217" si="53">$E$213</f>
        <v>0</v>
      </c>
      <c r="F214" s="18"/>
      <c r="G214" s="18"/>
      <c r="H214" s="20"/>
      <c r="I214" s="42"/>
      <c r="J214" s="62">
        <f>J213</f>
        <v>0</v>
      </c>
      <c r="K214" s="33"/>
    </row>
    <row r="215" spans="1:11" ht="18" customHeight="1" x14ac:dyDescent="0.25">
      <c r="A215" s="78">
        <v>195</v>
      </c>
      <c r="B215" s="3"/>
      <c r="C215" s="147"/>
      <c r="D215" s="69" t="s">
        <v>176</v>
      </c>
      <c r="E215" s="53">
        <f t="shared" si="53"/>
        <v>0</v>
      </c>
      <c r="F215" s="18"/>
      <c r="G215" s="18"/>
      <c r="H215" s="20"/>
      <c r="I215" s="42"/>
      <c r="J215" s="62">
        <f t="shared" ref="J215:J224" si="54">J214</f>
        <v>0</v>
      </c>
      <c r="K215" s="33"/>
    </row>
    <row r="216" spans="1:11" ht="18" customHeight="1" x14ac:dyDescent="0.25">
      <c r="A216" s="78">
        <v>196</v>
      </c>
      <c r="B216" s="3"/>
      <c r="C216" s="147"/>
      <c r="D216" s="69" t="s">
        <v>177</v>
      </c>
      <c r="E216" s="53">
        <f t="shared" si="53"/>
        <v>0</v>
      </c>
      <c r="F216" s="18"/>
      <c r="G216" s="18"/>
      <c r="H216" s="20"/>
      <c r="I216" s="42"/>
      <c r="J216" s="62">
        <f t="shared" si="54"/>
        <v>0</v>
      </c>
      <c r="K216" s="33"/>
    </row>
    <row r="217" spans="1:11" ht="18" customHeight="1" x14ac:dyDescent="0.25">
      <c r="A217" s="78">
        <v>197</v>
      </c>
      <c r="B217" s="3"/>
      <c r="C217" s="147"/>
      <c r="D217" s="69" t="s">
        <v>178</v>
      </c>
      <c r="E217" s="53">
        <f t="shared" si="53"/>
        <v>0</v>
      </c>
      <c r="F217" s="18"/>
      <c r="G217" s="18"/>
      <c r="H217" s="20"/>
      <c r="I217" s="42"/>
      <c r="J217" s="62">
        <f t="shared" si="54"/>
        <v>0</v>
      </c>
      <c r="K217" s="33"/>
    </row>
    <row r="218" spans="1:11" ht="18" customHeight="1" x14ac:dyDescent="0.25">
      <c r="A218" s="78">
        <v>198</v>
      </c>
      <c r="B218" s="3"/>
      <c r="C218" s="147"/>
      <c r="D218" s="69" t="s">
        <v>179</v>
      </c>
      <c r="E218" s="53">
        <f>$E$213</f>
        <v>0</v>
      </c>
      <c r="F218" s="53"/>
      <c r="G218" s="18"/>
      <c r="H218" s="20"/>
      <c r="I218" s="42"/>
      <c r="J218" s="62">
        <f t="shared" si="54"/>
        <v>0</v>
      </c>
      <c r="K218" s="33"/>
    </row>
    <row r="219" spans="1:11" ht="18" customHeight="1" x14ac:dyDescent="0.25">
      <c r="A219" s="78">
        <v>199</v>
      </c>
      <c r="B219" s="3"/>
      <c r="C219" s="147"/>
      <c r="D219" s="69" t="s">
        <v>180</v>
      </c>
      <c r="E219" s="53">
        <f t="shared" ref="E219:E224" si="55">$E$213</f>
        <v>0</v>
      </c>
      <c r="F219" s="18"/>
      <c r="G219" s="18"/>
      <c r="H219" s="20"/>
      <c r="I219" s="42"/>
      <c r="J219" s="62">
        <f t="shared" si="54"/>
        <v>0</v>
      </c>
      <c r="K219" s="33"/>
    </row>
    <row r="220" spans="1:11" ht="18" customHeight="1" x14ac:dyDescent="0.25">
      <c r="A220" s="78">
        <v>200</v>
      </c>
      <c r="B220" s="3"/>
      <c r="C220" s="147"/>
      <c r="D220" s="69" t="s">
        <v>181</v>
      </c>
      <c r="E220" s="53">
        <f t="shared" si="55"/>
        <v>0</v>
      </c>
      <c r="F220" s="18"/>
      <c r="G220" s="18"/>
      <c r="H220" s="20"/>
      <c r="I220" s="42"/>
      <c r="J220" s="62">
        <f t="shared" si="54"/>
        <v>0</v>
      </c>
      <c r="K220" s="33"/>
    </row>
    <row r="221" spans="1:11" ht="18" customHeight="1" x14ac:dyDescent="0.25">
      <c r="A221" s="78">
        <v>201</v>
      </c>
      <c r="B221" s="3"/>
      <c r="C221" s="147"/>
      <c r="D221" s="69" t="s">
        <v>182</v>
      </c>
      <c r="E221" s="53">
        <f t="shared" si="55"/>
        <v>0</v>
      </c>
      <c r="F221" s="18"/>
      <c r="G221" s="18"/>
      <c r="H221" s="20"/>
      <c r="I221" s="42"/>
      <c r="J221" s="62">
        <f t="shared" si="54"/>
        <v>0</v>
      </c>
      <c r="K221" s="33"/>
    </row>
    <row r="222" spans="1:11" ht="18" customHeight="1" x14ac:dyDescent="0.25">
      <c r="A222" s="78">
        <v>202</v>
      </c>
      <c r="B222" s="3"/>
      <c r="C222" s="147"/>
      <c r="D222" s="69" t="s">
        <v>183</v>
      </c>
      <c r="E222" s="53">
        <f t="shared" si="55"/>
        <v>0</v>
      </c>
      <c r="F222" s="18"/>
      <c r="G222" s="18"/>
      <c r="H222" s="20"/>
      <c r="I222" s="42"/>
      <c r="J222" s="62">
        <f t="shared" si="54"/>
        <v>0</v>
      </c>
      <c r="K222" s="33"/>
    </row>
    <row r="223" spans="1:11" ht="18" customHeight="1" x14ac:dyDescent="0.25">
      <c r="A223" s="78">
        <v>203</v>
      </c>
      <c r="B223" s="3"/>
      <c r="C223" s="147"/>
      <c r="D223" s="69" t="s">
        <v>184</v>
      </c>
      <c r="E223" s="53">
        <f t="shared" si="55"/>
        <v>0</v>
      </c>
      <c r="F223" s="18"/>
      <c r="G223" s="18"/>
      <c r="H223" s="20"/>
      <c r="I223" s="42"/>
      <c r="J223" s="62">
        <f t="shared" si="54"/>
        <v>0</v>
      </c>
      <c r="K223" s="33"/>
    </row>
    <row r="224" spans="1:11" ht="18" customHeight="1" thickBot="1" x14ac:dyDescent="0.3">
      <c r="A224" s="78">
        <v>204</v>
      </c>
      <c r="B224" s="3"/>
      <c r="C224" s="148"/>
      <c r="D224" s="70" t="s">
        <v>185</v>
      </c>
      <c r="E224" s="53">
        <f t="shared" si="55"/>
        <v>0</v>
      </c>
      <c r="F224" s="63"/>
      <c r="G224" s="63"/>
      <c r="H224" s="64"/>
      <c r="I224" s="65"/>
      <c r="J224" s="62">
        <f t="shared" si="54"/>
        <v>0</v>
      </c>
      <c r="K224" s="33"/>
    </row>
    <row r="225" spans="1:11" ht="18" customHeight="1" x14ac:dyDescent="0.25">
      <c r="A225" s="78">
        <v>205</v>
      </c>
      <c r="B225" s="3"/>
      <c r="C225" s="146" t="s">
        <v>234</v>
      </c>
      <c r="D225" s="68" t="s">
        <v>174</v>
      </c>
      <c r="E225" s="57"/>
      <c r="F225" s="58"/>
      <c r="G225" s="58"/>
      <c r="H225" s="59"/>
      <c r="I225" s="60"/>
      <c r="J225" s="61"/>
      <c r="K225" s="33"/>
    </row>
    <row r="226" spans="1:11" ht="18" customHeight="1" x14ac:dyDescent="0.25">
      <c r="A226" s="78">
        <v>206</v>
      </c>
      <c r="B226" s="3"/>
      <c r="C226" s="147"/>
      <c r="D226" s="69" t="s">
        <v>175</v>
      </c>
      <c r="E226" s="53">
        <f t="shared" ref="E226:E229" si="56">$E$225</f>
        <v>0</v>
      </c>
      <c r="F226" s="18"/>
      <c r="G226" s="18"/>
      <c r="H226" s="20"/>
      <c r="I226" s="42"/>
      <c r="J226" s="62">
        <f>J225</f>
        <v>0</v>
      </c>
      <c r="K226" s="33"/>
    </row>
    <row r="227" spans="1:11" ht="18" customHeight="1" x14ac:dyDescent="0.25">
      <c r="A227" s="78">
        <v>207</v>
      </c>
      <c r="B227" s="3"/>
      <c r="C227" s="147"/>
      <c r="D227" s="69" t="s">
        <v>176</v>
      </c>
      <c r="E227" s="53">
        <f t="shared" si="56"/>
        <v>0</v>
      </c>
      <c r="F227" s="18"/>
      <c r="G227" s="18"/>
      <c r="H227" s="20"/>
      <c r="I227" s="42"/>
      <c r="J227" s="62">
        <f t="shared" ref="J227:J235" si="57">J226</f>
        <v>0</v>
      </c>
      <c r="K227" s="33"/>
    </row>
    <row r="228" spans="1:11" ht="18" customHeight="1" x14ac:dyDescent="0.25">
      <c r="A228" s="78">
        <v>208</v>
      </c>
      <c r="B228" s="3"/>
      <c r="C228" s="147"/>
      <c r="D228" s="69" t="s">
        <v>177</v>
      </c>
      <c r="E228" s="53">
        <f t="shared" si="56"/>
        <v>0</v>
      </c>
      <c r="F228" s="18"/>
      <c r="G228" s="18"/>
      <c r="H228" s="20"/>
      <c r="I228" s="42"/>
      <c r="J228" s="62">
        <f t="shared" si="57"/>
        <v>0</v>
      </c>
      <c r="K228" s="33"/>
    </row>
    <row r="229" spans="1:11" ht="18" customHeight="1" x14ac:dyDescent="0.25">
      <c r="A229" s="78">
        <v>209</v>
      </c>
      <c r="B229" s="3"/>
      <c r="C229" s="147"/>
      <c r="D229" s="69" t="s">
        <v>178</v>
      </c>
      <c r="E229" s="53">
        <f t="shared" si="56"/>
        <v>0</v>
      </c>
      <c r="F229" s="18"/>
      <c r="G229" s="18"/>
      <c r="H229" s="20"/>
      <c r="I229" s="42"/>
      <c r="J229" s="62">
        <f t="shared" si="57"/>
        <v>0</v>
      </c>
      <c r="K229" s="33"/>
    </row>
    <row r="230" spans="1:11" ht="18" customHeight="1" x14ac:dyDescent="0.25">
      <c r="A230" s="78">
        <v>210</v>
      </c>
      <c r="B230" s="3"/>
      <c r="C230" s="147"/>
      <c r="D230" s="69" t="s">
        <v>179</v>
      </c>
      <c r="E230" s="53">
        <f>$E$225</f>
        <v>0</v>
      </c>
      <c r="F230" s="53"/>
      <c r="G230" s="18"/>
      <c r="H230" s="20"/>
      <c r="I230" s="42"/>
      <c r="J230" s="62">
        <f t="shared" si="57"/>
        <v>0</v>
      </c>
      <c r="K230" s="33"/>
    </row>
    <row r="231" spans="1:11" ht="18" customHeight="1" x14ac:dyDescent="0.25">
      <c r="A231" s="78">
        <v>211</v>
      </c>
      <c r="B231" s="3"/>
      <c r="C231" s="147"/>
      <c r="D231" s="69" t="s">
        <v>180</v>
      </c>
      <c r="E231" s="53">
        <f t="shared" ref="E231:E236" si="58">$E$225</f>
        <v>0</v>
      </c>
      <c r="F231" s="18"/>
      <c r="G231" s="18"/>
      <c r="H231" s="20"/>
      <c r="I231" s="42"/>
      <c r="J231" s="62">
        <f t="shared" si="57"/>
        <v>0</v>
      </c>
      <c r="K231" s="33"/>
    </row>
    <row r="232" spans="1:11" ht="18" customHeight="1" x14ac:dyDescent="0.25">
      <c r="A232" s="78">
        <v>212</v>
      </c>
      <c r="B232" s="3"/>
      <c r="C232" s="147"/>
      <c r="D232" s="69" t="s">
        <v>181</v>
      </c>
      <c r="E232" s="53">
        <f t="shared" si="58"/>
        <v>0</v>
      </c>
      <c r="F232" s="18"/>
      <c r="G232" s="18"/>
      <c r="H232" s="20"/>
      <c r="I232" s="42"/>
      <c r="J232" s="62">
        <f t="shared" si="57"/>
        <v>0</v>
      </c>
      <c r="K232" s="33"/>
    </row>
    <row r="233" spans="1:11" ht="18" customHeight="1" x14ac:dyDescent="0.25">
      <c r="A233" s="78">
        <v>213</v>
      </c>
      <c r="B233" s="3"/>
      <c r="C233" s="147"/>
      <c r="D233" s="69" t="s">
        <v>182</v>
      </c>
      <c r="E233" s="53">
        <f t="shared" si="58"/>
        <v>0</v>
      </c>
      <c r="F233" s="18"/>
      <c r="G233" s="18"/>
      <c r="H233" s="20"/>
      <c r="I233" s="42"/>
      <c r="J233" s="62">
        <f t="shared" si="57"/>
        <v>0</v>
      </c>
      <c r="K233" s="33"/>
    </row>
    <row r="234" spans="1:11" ht="18" customHeight="1" x14ac:dyDescent="0.25">
      <c r="A234" s="78">
        <v>214</v>
      </c>
      <c r="B234" s="3"/>
      <c r="C234" s="147"/>
      <c r="D234" s="69" t="s">
        <v>183</v>
      </c>
      <c r="E234" s="53">
        <f t="shared" si="58"/>
        <v>0</v>
      </c>
      <c r="F234" s="18"/>
      <c r="G234" s="18"/>
      <c r="H234" s="20"/>
      <c r="I234" s="42"/>
      <c r="J234" s="62">
        <f t="shared" si="57"/>
        <v>0</v>
      </c>
      <c r="K234" s="33"/>
    </row>
    <row r="235" spans="1:11" ht="18" customHeight="1" x14ac:dyDescent="0.25">
      <c r="A235" s="78">
        <v>215</v>
      </c>
      <c r="B235" s="3"/>
      <c r="C235" s="147"/>
      <c r="D235" s="69" t="s">
        <v>184</v>
      </c>
      <c r="E235" s="53">
        <f t="shared" si="58"/>
        <v>0</v>
      </c>
      <c r="F235" s="18"/>
      <c r="G235" s="18"/>
      <c r="H235" s="20"/>
      <c r="I235" s="42"/>
      <c r="J235" s="62">
        <f t="shared" si="57"/>
        <v>0</v>
      </c>
      <c r="K235" s="33"/>
    </row>
    <row r="236" spans="1:11" ht="18" customHeight="1" thickBot="1" x14ac:dyDescent="0.3">
      <c r="A236" s="78">
        <v>216</v>
      </c>
      <c r="B236" s="3"/>
      <c r="C236" s="148"/>
      <c r="D236" s="70" t="s">
        <v>185</v>
      </c>
      <c r="E236" s="67">
        <f t="shared" si="58"/>
        <v>0</v>
      </c>
      <c r="F236" s="63"/>
      <c r="G236" s="63"/>
      <c r="H236" s="64"/>
      <c r="I236" s="65"/>
      <c r="J236" s="66">
        <f>J235</f>
        <v>0</v>
      </c>
      <c r="K236" s="33"/>
    </row>
    <row r="237" spans="1:11" ht="25.5" customHeight="1" x14ac:dyDescent="0.25">
      <c r="B237" s="3"/>
      <c r="C237" s="3"/>
      <c r="D237" s="35"/>
      <c r="E237" s="35"/>
      <c r="F237" s="84"/>
      <c r="G237" s="84"/>
      <c r="H237" s="35"/>
      <c r="I237" s="35"/>
      <c r="J237" s="37" t="s">
        <v>208</v>
      </c>
      <c r="K237" s="33"/>
    </row>
  </sheetData>
  <sheetProtection algorithmName="SHA-512" hashValue="lhlYgB5Al55edWNOXHHYfliIcgrlR9U73Cju2Y6LF1Cenj76iZdfgOQ0yBbEzMbl54IGFs/GfVyNUjyA5ikICQ==" saltValue="Ss+V4Cz3+x2QV4adbMRtRQ==" spinCount="100000" sheet="1" objects="1" scenarios="1"/>
  <mergeCells count="20">
    <mergeCell ref="H2:I3"/>
    <mergeCell ref="C6:C17"/>
    <mergeCell ref="C18:C29"/>
    <mergeCell ref="C30:C41"/>
    <mergeCell ref="C96:C107"/>
    <mergeCell ref="C108:C119"/>
    <mergeCell ref="E3:G3"/>
    <mergeCell ref="C123:C134"/>
    <mergeCell ref="C45:C56"/>
    <mergeCell ref="C57:C68"/>
    <mergeCell ref="C69:C80"/>
    <mergeCell ref="C84:C95"/>
    <mergeCell ref="C201:C212"/>
    <mergeCell ref="C213:C224"/>
    <mergeCell ref="C225:C236"/>
    <mergeCell ref="C135:C146"/>
    <mergeCell ref="C147:C158"/>
    <mergeCell ref="C162:C173"/>
    <mergeCell ref="C174:C185"/>
    <mergeCell ref="C186:C197"/>
  </mergeCells>
  <dataValidations count="2">
    <dataValidation allowBlank="1" showInputMessage="1" showErrorMessage="1" promptTitle="EAN Définition" prompt="Le code EAN est le numéro d’identification de votre raccordement au réseau d’électricité ou de gaz naturel. Il est composé de 18 chiffres et, normalement, commence par 5414." sqref="E5 E44 E83 E122 E161 E200"/>
    <dataValidation type="list" errorStyle="warning" allowBlank="1" showInputMessage="1" showErrorMessage="1" errorTitle="EAN incomplète" error="Le numéro EAN introduit n'est pas composé de 18 chiffres" sqref="E30 E6 E18 E69 E45 E57 E108 E84 E96 E147 E123 E135 E186 E162 E174 E225 E201 E213">
      <formula1>EAN_Gaz</formula1>
    </dataValidation>
  </dataValidations>
  <hyperlinks>
    <hyperlink ref="E3" r:id="rId1" display="mailto:cellule.energie@cfwb.be"/>
  </hyperlinks>
  <pageMargins left="0.70866141732283472" right="0.70866141732283472" top="0.74803149606299213" bottom="0.74803149606299213" header="0.31496062992125984" footer="0.31496062992125984"/>
  <pageSetup paperSize="8" orientation="landscape" horizontalDpi="90" verticalDpi="9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opLeftCell="B1" workbookViewId="0">
      <selection activeCell="D5" sqref="D5:H5"/>
    </sheetView>
  </sheetViews>
  <sheetFormatPr baseColWidth="10" defaultColWidth="11.5703125" defaultRowHeight="15" x14ac:dyDescent="0.25"/>
  <cols>
    <col min="1" max="1" width="11.5703125" style="29" hidden="1" customWidth="1"/>
    <col min="2" max="2" width="2.7109375" style="41" customWidth="1"/>
    <col min="3" max="3" width="22.7109375" style="29" customWidth="1"/>
    <col min="4" max="4" width="30" style="29" customWidth="1"/>
    <col min="5" max="5" width="5.7109375" style="29" customWidth="1"/>
    <col min="6" max="6" width="7.7109375" style="29" customWidth="1"/>
    <col min="7" max="7" width="12.7109375" style="29" customWidth="1"/>
    <col min="8" max="8" width="11.28515625" style="29" customWidth="1"/>
    <col min="9" max="9" width="14.7109375" style="29" customWidth="1"/>
    <col min="10" max="10" width="19.5703125" style="29" customWidth="1"/>
    <col min="11" max="11" width="12.85546875" style="29" customWidth="1"/>
    <col min="12" max="13" width="7.7109375" style="29" customWidth="1"/>
    <col min="14" max="16" width="11.7109375" style="29" customWidth="1"/>
    <col min="17" max="17" width="2.7109375" style="29" customWidth="1"/>
    <col min="18" max="18" width="11.5703125" style="29"/>
    <col min="19" max="19" width="11.5703125" style="108" hidden="1" customWidth="1"/>
    <col min="20" max="16384" width="11.5703125" style="29"/>
  </cols>
  <sheetData>
    <row r="1" spans="1:19" ht="10.15" customHeight="1" x14ac:dyDescent="0.25">
      <c r="B1" s="40"/>
      <c r="C1" s="100">
        <f>COLUMNS($C:C)</f>
        <v>1</v>
      </c>
      <c r="D1" s="100">
        <f>COLUMNS($C:D)</f>
        <v>2</v>
      </c>
      <c r="E1" s="100">
        <f>COLUMNS($C:E)</f>
        <v>3</v>
      </c>
      <c r="F1" s="100">
        <f>COLUMNS($C:F)</f>
        <v>4</v>
      </c>
      <c r="G1" s="100">
        <f>COLUMNS($C:G)</f>
        <v>5</v>
      </c>
      <c r="H1" s="100">
        <f>COLUMNS($C:H)</f>
        <v>6</v>
      </c>
      <c r="I1" s="100">
        <f>COLUMNS($C:I)</f>
        <v>7</v>
      </c>
      <c r="J1" s="100">
        <f>COLUMNS($C:J)</f>
        <v>8</v>
      </c>
      <c r="K1" s="100">
        <f>COLUMNS($C:K)</f>
        <v>9</v>
      </c>
      <c r="L1" s="100">
        <f>COLUMNS($C:L)</f>
        <v>10</v>
      </c>
      <c r="M1" s="100">
        <f>COLUMNS($C:M)</f>
        <v>11</v>
      </c>
      <c r="N1" s="100">
        <f>COLUMNS($C:N)</f>
        <v>12</v>
      </c>
      <c r="O1" s="100">
        <f>COLUMNS($C:O)</f>
        <v>13</v>
      </c>
      <c r="P1" s="100">
        <f>COLUMNS($C:P)</f>
        <v>14</v>
      </c>
      <c r="Q1" s="100">
        <f>COLUMNS($C:Q)</f>
        <v>15</v>
      </c>
      <c r="R1" s="106">
        <f>COLUMNS($C:R)</f>
        <v>16</v>
      </c>
      <c r="S1" s="109">
        <f>COLUMNS($C:S)</f>
        <v>17</v>
      </c>
    </row>
    <row r="2" spans="1:19" ht="18" customHeight="1" x14ac:dyDescent="0.25">
      <c r="B2" s="40"/>
      <c r="C2" s="143" t="s">
        <v>46</v>
      </c>
      <c r="D2" s="143"/>
      <c r="E2" s="143"/>
      <c r="F2" s="143"/>
      <c r="G2" s="143"/>
      <c r="H2" s="143"/>
      <c r="I2" s="143"/>
      <c r="J2" s="143"/>
      <c r="K2" s="3"/>
      <c r="L2" s="3"/>
      <c r="M2" s="3"/>
      <c r="N2" s="3"/>
      <c r="O2" s="3"/>
      <c r="P2" s="3"/>
      <c r="Q2" s="3"/>
    </row>
    <row r="3" spans="1:19" ht="18" customHeight="1" x14ac:dyDescent="0.25">
      <c r="B3" s="40"/>
      <c r="C3" s="144" t="s">
        <v>38</v>
      </c>
      <c r="D3" s="144"/>
      <c r="E3" s="144"/>
      <c r="F3" s="144"/>
      <c r="G3" s="144"/>
      <c r="H3" s="144"/>
      <c r="I3" s="144"/>
      <c r="J3" s="144"/>
      <c r="K3" s="3"/>
      <c r="L3" s="3"/>
      <c r="M3" s="3"/>
      <c r="N3" s="3"/>
      <c r="O3" s="3"/>
      <c r="P3" s="3"/>
      <c r="Q3" s="3"/>
    </row>
    <row r="4" spans="1:19" ht="10.15" customHeight="1" x14ac:dyDescent="0.25">
      <c r="B4" s="40"/>
      <c r="C4" s="30"/>
      <c r="D4" s="30"/>
      <c r="E4" s="30"/>
      <c r="F4" s="30"/>
      <c r="G4" s="30"/>
      <c r="H4" s="31"/>
      <c r="I4" s="31"/>
      <c r="J4" s="31"/>
      <c r="K4" s="31"/>
      <c r="L4" s="31"/>
      <c r="M4" s="31"/>
      <c r="N4" s="31"/>
      <c r="O4" s="31"/>
      <c r="P4" s="31"/>
      <c r="Q4" s="3"/>
    </row>
    <row r="5" spans="1:19" ht="18" customHeight="1" x14ac:dyDescent="0.25">
      <c r="B5" s="39"/>
      <c r="C5" s="71" t="str">
        <f>'Annexe 1'!C5</f>
        <v>Nom de l’organisme</v>
      </c>
      <c r="D5" s="138"/>
      <c r="E5" s="138"/>
      <c r="F5" s="138"/>
      <c r="G5" s="138"/>
      <c r="H5" s="138"/>
      <c r="I5" s="139" t="str">
        <f>'Annexe 1'!H5</f>
        <v>Personne de contact</v>
      </c>
      <c r="J5" s="139"/>
      <c r="K5" s="138"/>
      <c r="L5" s="138"/>
      <c r="M5" s="138"/>
      <c r="N5" s="138"/>
      <c r="O5" s="138"/>
      <c r="P5" s="138"/>
      <c r="Q5" s="33"/>
    </row>
    <row r="6" spans="1:19" ht="18" customHeight="1" x14ac:dyDescent="0.25">
      <c r="B6" s="39"/>
      <c r="C6" s="71" t="str">
        <f>'Annexe 1'!C6</f>
        <v>Numéro d’entreprise</v>
      </c>
      <c r="D6" s="138"/>
      <c r="E6" s="138"/>
      <c r="F6" s="138"/>
      <c r="G6" s="138"/>
      <c r="H6" s="138"/>
      <c r="I6" s="139" t="str">
        <f>'Annexe 1'!H6</f>
        <v>N° de téléphone</v>
      </c>
      <c r="J6" s="139"/>
      <c r="K6" s="140"/>
      <c r="L6" s="141"/>
      <c r="M6" s="141"/>
      <c r="N6" s="141"/>
      <c r="O6" s="141"/>
      <c r="P6" s="142"/>
      <c r="Q6" s="33"/>
    </row>
    <row r="7" spans="1:19" ht="18" customHeight="1" x14ac:dyDescent="0.25">
      <c r="B7" s="39"/>
      <c r="C7" s="71" t="str">
        <f>'Annexe 1'!C7</f>
        <v>Adresse de facturation</v>
      </c>
      <c r="D7" s="138"/>
      <c r="E7" s="138"/>
      <c r="F7" s="138"/>
      <c r="G7" s="138"/>
      <c r="H7" s="138"/>
      <c r="I7" s="139" t="str">
        <f>'Annexe 1'!H7</f>
        <v>Email de contact</v>
      </c>
      <c r="J7" s="139"/>
      <c r="K7" s="138"/>
      <c r="L7" s="138"/>
      <c r="M7" s="138"/>
      <c r="N7" s="138"/>
      <c r="O7" s="138"/>
      <c r="P7" s="138"/>
      <c r="Q7" s="33"/>
    </row>
    <row r="8" spans="1:19" ht="18" customHeight="1" x14ac:dyDescent="0.25">
      <c r="B8" s="39"/>
      <c r="C8" s="71" t="str">
        <f>'Annexe 1'!C8</f>
        <v>Secteur</v>
      </c>
      <c r="D8" s="138"/>
      <c r="E8" s="138"/>
      <c r="F8" s="138"/>
      <c r="G8" s="138"/>
      <c r="H8" s="138"/>
      <c r="I8" s="139" t="str">
        <f>'Annexe 1'!H8</f>
        <v>Autres contacts eventuels</v>
      </c>
      <c r="J8" s="139"/>
      <c r="K8" s="138"/>
      <c r="L8" s="138"/>
      <c r="M8" s="138"/>
      <c r="N8" s="138"/>
      <c r="O8" s="138"/>
      <c r="P8" s="138"/>
      <c r="Q8" s="33"/>
    </row>
    <row r="9" spans="1:19" ht="18" customHeight="1" x14ac:dyDescent="0.25">
      <c r="B9" s="39"/>
      <c r="C9" s="71" t="str">
        <f>'Annexe 1'!C9</f>
        <v>Nom de l’implantation</v>
      </c>
      <c r="D9" s="138"/>
      <c r="E9" s="138"/>
      <c r="F9" s="138"/>
      <c r="G9" s="138"/>
      <c r="H9" s="138"/>
      <c r="I9" s="139" t="str">
        <f>'Annexe 1'!H9</f>
        <v>Autres contacts eventuels</v>
      </c>
      <c r="J9" s="139"/>
      <c r="K9" s="138"/>
      <c r="L9" s="138"/>
      <c r="M9" s="138"/>
      <c r="N9" s="138"/>
      <c r="O9" s="138"/>
      <c r="P9" s="138"/>
      <c r="Q9" s="33"/>
    </row>
    <row r="10" spans="1:19" ht="18" customHeight="1" x14ac:dyDescent="0.25">
      <c r="B10" s="39"/>
      <c r="C10" s="71" t="str">
        <f>'Annexe 1'!C10</f>
        <v/>
      </c>
      <c r="D10" s="138"/>
      <c r="E10" s="138"/>
      <c r="F10" s="138"/>
      <c r="G10" s="138"/>
      <c r="H10" s="138"/>
      <c r="I10" s="139" t="str">
        <f>'Annexe 1'!H10</f>
        <v/>
      </c>
      <c r="J10" s="139"/>
      <c r="K10" s="138"/>
      <c r="L10" s="138"/>
      <c r="M10" s="138"/>
      <c r="N10" s="138"/>
      <c r="O10" s="138"/>
      <c r="P10" s="138"/>
      <c r="Q10" s="33"/>
    </row>
    <row r="11" spans="1:19" ht="18" customHeight="1" x14ac:dyDescent="0.25">
      <c r="B11" s="39"/>
      <c r="C11" s="71" t="s">
        <v>189</v>
      </c>
      <c r="D11" s="138"/>
      <c r="E11" s="138"/>
      <c r="F11" s="138"/>
      <c r="G11" s="138"/>
      <c r="H11" s="138"/>
      <c r="I11" s="139" t="str">
        <f>IF($D$11="","","Date de mise en service")</f>
        <v/>
      </c>
      <c r="J11" s="139"/>
      <c r="K11" s="155"/>
      <c r="L11" s="155"/>
      <c r="M11" s="155"/>
      <c r="N11" s="155"/>
      <c r="O11" s="155"/>
      <c r="P11" s="155"/>
      <c r="Q11" s="33"/>
    </row>
    <row r="12" spans="1:19" ht="97.5" customHeight="1" x14ac:dyDescent="0.25">
      <c r="B12" s="39"/>
      <c r="C12" s="34" t="s">
        <v>42</v>
      </c>
      <c r="D12" s="34" t="s">
        <v>171</v>
      </c>
      <c r="E12" s="34" t="s">
        <v>172</v>
      </c>
      <c r="F12" s="34" t="s">
        <v>170</v>
      </c>
      <c r="G12" s="34" t="s">
        <v>186</v>
      </c>
      <c r="H12" s="34" t="s">
        <v>27</v>
      </c>
      <c r="I12" s="34" t="s">
        <v>28</v>
      </c>
      <c r="J12" s="34" t="s">
        <v>29</v>
      </c>
      <c r="K12" s="34" t="s">
        <v>30</v>
      </c>
      <c r="L12" s="34" t="s">
        <v>33</v>
      </c>
      <c r="M12" s="34" t="s">
        <v>214</v>
      </c>
      <c r="N12" s="34" t="s">
        <v>104</v>
      </c>
      <c r="O12" s="34" t="s">
        <v>105</v>
      </c>
      <c r="P12" s="34" t="s">
        <v>94</v>
      </c>
      <c r="Q12" s="33"/>
    </row>
    <row r="13" spans="1:19" ht="18" customHeight="1" x14ac:dyDescent="0.25">
      <c r="A13" s="39">
        <f>IF(C13="",0,(MAX($A$12:$A12))+1)</f>
        <v>0</v>
      </c>
      <c r="B13" s="39"/>
      <c r="C13" s="16"/>
      <c r="D13" s="53"/>
      <c r="E13" s="53"/>
      <c r="F13" s="53"/>
      <c r="G13" s="53"/>
      <c r="H13" s="17"/>
      <c r="I13" s="17"/>
      <c r="J13" s="17"/>
      <c r="K13" s="18"/>
      <c r="L13" s="19"/>
      <c r="M13" s="17"/>
      <c r="N13" s="76"/>
      <c r="O13" s="76"/>
      <c r="P13" s="76"/>
      <c r="Q13" s="33"/>
      <c r="S13" s="108" t="str">
        <f>CONCATENATE(D13,", ",E13," - ",F13," ",G13)</f>
        <v xml:space="preserve">,  -  </v>
      </c>
    </row>
    <row r="14" spans="1:19" ht="18" customHeight="1" x14ac:dyDescent="0.25">
      <c r="A14" s="39">
        <f>IF(C14="",0,(MAX($A$12:$A13))+1)</f>
        <v>0</v>
      </c>
      <c r="B14" s="39"/>
      <c r="C14" s="16"/>
      <c r="D14" s="53"/>
      <c r="E14" s="53"/>
      <c r="F14" s="53"/>
      <c r="G14" s="53"/>
      <c r="H14" s="17"/>
      <c r="I14" s="17"/>
      <c r="J14" s="17"/>
      <c r="K14" s="18"/>
      <c r="L14" s="19"/>
      <c r="M14" s="17"/>
      <c r="N14" s="76"/>
      <c r="O14" s="76"/>
      <c r="P14" s="76"/>
      <c r="Q14" s="33"/>
      <c r="S14" s="108" t="str">
        <f t="shared" ref="S14:S76" si="0">CONCATENATE(D14,", ",E14," - ",F14," ",G14)</f>
        <v xml:space="preserve">,  -  </v>
      </c>
    </row>
    <row r="15" spans="1:19" ht="18" customHeight="1" x14ac:dyDescent="0.25">
      <c r="A15" s="39"/>
      <c r="B15" s="39"/>
      <c r="C15" s="16"/>
      <c r="D15" s="53"/>
      <c r="E15" s="53"/>
      <c r="F15" s="53"/>
      <c r="G15" s="53"/>
      <c r="H15" s="17"/>
      <c r="I15" s="17"/>
      <c r="J15" s="17"/>
      <c r="K15" s="18"/>
      <c r="L15" s="19"/>
      <c r="M15" s="17"/>
      <c r="N15" s="76"/>
      <c r="O15" s="76"/>
      <c r="P15" s="76"/>
      <c r="Q15" s="33"/>
      <c r="S15" s="108" t="str">
        <f t="shared" si="0"/>
        <v xml:space="preserve">,  -  </v>
      </c>
    </row>
    <row r="16" spans="1:19" ht="18" customHeight="1" x14ac:dyDescent="0.25">
      <c r="A16" s="39"/>
      <c r="B16" s="39"/>
      <c r="C16" s="16"/>
      <c r="D16" s="53"/>
      <c r="E16" s="53"/>
      <c r="F16" s="53"/>
      <c r="G16" s="53"/>
      <c r="H16" s="17"/>
      <c r="I16" s="17"/>
      <c r="J16" s="17"/>
      <c r="K16" s="18"/>
      <c r="L16" s="19"/>
      <c r="M16" s="17"/>
      <c r="N16" s="76"/>
      <c r="O16" s="76"/>
      <c r="P16" s="76"/>
      <c r="Q16" s="33"/>
      <c r="S16" s="108" t="str">
        <f t="shared" si="0"/>
        <v xml:space="preserve">,  -  </v>
      </c>
    </row>
    <row r="17" spans="1:19" ht="18" customHeight="1" x14ac:dyDescent="0.25">
      <c r="A17" s="39"/>
      <c r="B17" s="39"/>
      <c r="C17" s="16"/>
      <c r="D17" s="53"/>
      <c r="E17" s="53"/>
      <c r="F17" s="53"/>
      <c r="G17" s="53"/>
      <c r="H17" s="17"/>
      <c r="I17" s="17"/>
      <c r="J17" s="17"/>
      <c r="K17" s="18"/>
      <c r="L17" s="19"/>
      <c r="M17" s="17"/>
      <c r="N17" s="76"/>
      <c r="O17" s="76"/>
      <c r="P17" s="76"/>
      <c r="Q17" s="33"/>
      <c r="S17" s="108" t="str">
        <f t="shared" si="0"/>
        <v xml:space="preserve">,  -  </v>
      </c>
    </row>
    <row r="18" spans="1:19" ht="18" customHeight="1" x14ac:dyDescent="0.25">
      <c r="A18" s="39"/>
      <c r="B18" s="39"/>
      <c r="C18" s="16"/>
      <c r="D18" s="53"/>
      <c r="E18" s="53"/>
      <c r="F18" s="53"/>
      <c r="G18" s="53"/>
      <c r="H18" s="17"/>
      <c r="I18" s="17"/>
      <c r="J18" s="17"/>
      <c r="K18" s="18"/>
      <c r="L18" s="19"/>
      <c r="M18" s="17"/>
      <c r="N18" s="76"/>
      <c r="O18" s="76"/>
      <c r="P18" s="76"/>
      <c r="Q18" s="33"/>
      <c r="S18" s="108" t="str">
        <f t="shared" si="0"/>
        <v xml:space="preserve">,  -  </v>
      </c>
    </row>
    <row r="19" spans="1:19" ht="18" customHeight="1" x14ac:dyDescent="0.25">
      <c r="A19" s="39"/>
      <c r="B19" s="39"/>
      <c r="C19" s="16"/>
      <c r="D19" s="53"/>
      <c r="E19" s="53"/>
      <c r="F19" s="53"/>
      <c r="G19" s="53"/>
      <c r="H19" s="17"/>
      <c r="I19" s="17"/>
      <c r="J19" s="17"/>
      <c r="K19" s="18"/>
      <c r="L19" s="19"/>
      <c r="M19" s="17"/>
      <c r="N19" s="76"/>
      <c r="O19" s="76"/>
      <c r="P19" s="76"/>
      <c r="Q19" s="33"/>
      <c r="S19" s="108" t="str">
        <f t="shared" si="0"/>
        <v xml:space="preserve">,  -  </v>
      </c>
    </row>
    <row r="20" spans="1:19" ht="18" customHeight="1" x14ac:dyDescent="0.25">
      <c r="A20" s="39"/>
      <c r="B20" s="39"/>
      <c r="C20" s="16"/>
      <c r="D20" s="53"/>
      <c r="E20" s="53"/>
      <c r="F20" s="53"/>
      <c r="G20" s="53"/>
      <c r="H20" s="17"/>
      <c r="I20" s="17"/>
      <c r="J20" s="17"/>
      <c r="K20" s="18"/>
      <c r="L20" s="19"/>
      <c r="M20" s="17"/>
      <c r="N20" s="76"/>
      <c r="O20" s="76"/>
      <c r="P20" s="76"/>
      <c r="Q20" s="33"/>
      <c r="S20" s="108" t="str">
        <f t="shared" si="0"/>
        <v xml:space="preserve">,  -  </v>
      </c>
    </row>
    <row r="21" spans="1:19" ht="18" customHeight="1" x14ac:dyDescent="0.25">
      <c r="A21" s="39"/>
      <c r="B21" s="39"/>
      <c r="C21" s="16"/>
      <c r="D21" s="53"/>
      <c r="E21" s="53"/>
      <c r="F21" s="53"/>
      <c r="G21" s="53"/>
      <c r="H21" s="17"/>
      <c r="I21" s="17"/>
      <c r="J21" s="17"/>
      <c r="K21" s="18"/>
      <c r="L21" s="19"/>
      <c r="M21" s="17"/>
      <c r="N21" s="76"/>
      <c r="O21" s="76"/>
      <c r="P21" s="76"/>
      <c r="Q21" s="33"/>
      <c r="S21" s="108" t="str">
        <f t="shared" si="0"/>
        <v xml:space="preserve">,  -  </v>
      </c>
    </row>
    <row r="22" spans="1:19" ht="18" customHeight="1" x14ac:dyDescent="0.25">
      <c r="A22" s="39"/>
      <c r="B22" s="39"/>
      <c r="C22" s="16"/>
      <c r="D22" s="53"/>
      <c r="E22" s="53"/>
      <c r="F22" s="53"/>
      <c r="G22" s="53"/>
      <c r="H22" s="17"/>
      <c r="I22" s="17"/>
      <c r="J22" s="17"/>
      <c r="K22" s="18"/>
      <c r="L22" s="19"/>
      <c r="M22" s="17"/>
      <c r="N22" s="76"/>
      <c r="O22" s="76"/>
      <c r="P22" s="76"/>
      <c r="Q22" s="33"/>
      <c r="S22" s="108" t="str">
        <f t="shared" si="0"/>
        <v xml:space="preserve">,  -  </v>
      </c>
    </row>
    <row r="23" spans="1:19" ht="18" customHeight="1" x14ac:dyDescent="0.25">
      <c r="A23" s="39"/>
      <c r="B23" s="39"/>
      <c r="C23" s="16"/>
      <c r="D23" s="53"/>
      <c r="E23" s="53"/>
      <c r="F23" s="53"/>
      <c r="G23" s="53"/>
      <c r="H23" s="17"/>
      <c r="I23" s="17"/>
      <c r="J23" s="17"/>
      <c r="K23" s="18"/>
      <c r="L23" s="19"/>
      <c r="M23" s="17"/>
      <c r="N23" s="76"/>
      <c r="O23" s="76"/>
      <c r="P23" s="76"/>
      <c r="Q23" s="33"/>
      <c r="S23" s="108" t="str">
        <f t="shared" si="0"/>
        <v xml:space="preserve">,  -  </v>
      </c>
    </row>
    <row r="24" spans="1:19" ht="18" customHeight="1" x14ac:dyDescent="0.25">
      <c r="A24" s="39"/>
      <c r="B24" s="39"/>
      <c r="C24" s="16"/>
      <c r="D24" s="53"/>
      <c r="E24" s="53"/>
      <c r="F24" s="53"/>
      <c r="G24" s="53"/>
      <c r="H24" s="17"/>
      <c r="I24" s="17"/>
      <c r="J24" s="17"/>
      <c r="K24" s="18"/>
      <c r="L24" s="19"/>
      <c r="M24" s="17"/>
      <c r="N24" s="76"/>
      <c r="O24" s="76"/>
      <c r="P24" s="76"/>
      <c r="Q24" s="33"/>
      <c r="S24" s="108" t="str">
        <f t="shared" si="0"/>
        <v xml:space="preserve">,  -  </v>
      </c>
    </row>
    <row r="25" spans="1:19" ht="18" customHeight="1" x14ac:dyDescent="0.25">
      <c r="A25" s="39"/>
      <c r="B25" s="39"/>
      <c r="C25" s="16"/>
      <c r="D25" s="53"/>
      <c r="E25" s="53"/>
      <c r="F25" s="53"/>
      <c r="G25" s="53"/>
      <c r="H25" s="17"/>
      <c r="I25" s="17"/>
      <c r="J25" s="17"/>
      <c r="K25" s="18"/>
      <c r="L25" s="19"/>
      <c r="M25" s="17"/>
      <c r="N25" s="76"/>
      <c r="O25" s="76"/>
      <c r="P25" s="76"/>
      <c r="Q25" s="33"/>
      <c r="S25" s="108" t="str">
        <f t="shared" si="0"/>
        <v xml:space="preserve">,  -  </v>
      </c>
    </row>
    <row r="26" spans="1:19" ht="18" customHeight="1" x14ac:dyDescent="0.25">
      <c r="A26" s="39"/>
      <c r="B26" s="39"/>
      <c r="C26" s="16"/>
      <c r="D26" s="53"/>
      <c r="E26" s="53"/>
      <c r="F26" s="53"/>
      <c r="G26" s="53"/>
      <c r="H26" s="17"/>
      <c r="I26" s="17"/>
      <c r="J26" s="17"/>
      <c r="K26" s="18"/>
      <c r="L26" s="19"/>
      <c r="M26" s="17"/>
      <c r="N26" s="76"/>
      <c r="O26" s="76"/>
      <c r="P26" s="76"/>
      <c r="Q26" s="33"/>
      <c r="S26" s="108" t="str">
        <f t="shared" si="0"/>
        <v xml:space="preserve">,  -  </v>
      </c>
    </row>
    <row r="27" spans="1:19" ht="18" customHeight="1" x14ac:dyDescent="0.25">
      <c r="A27" s="39"/>
      <c r="B27" s="39"/>
      <c r="C27" s="16"/>
      <c r="D27" s="53"/>
      <c r="E27" s="53"/>
      <c r="F27" s="53"/>
      <c r="G27" s="53"/>
      <c r="H27" s="17"/>
      <c r="I27" s="17"/>
      <c r="J27" s="17"/>
      <c r="K27" s="18"/>
      <c r="L27" s="19"/>
      <c r="M27" s="17"/>
      <c r="N27" s="76"/>
      <c r="O27" s="76"/>
      <c r="P27" s="76"/>
      <c r="Q27" s="33"/>
      <c r="S27" s="108" t="str">
        <f t="shared" si="0"/>
        <v xml:space="preserve">,  -  </v>
      </c>
    </row>
    <row r="28" spans="1:19" ht="18" customHeight="1" x14ac:dyDescent="0.25">
      <c r="A28" s="39"/>
      <c r="B28" s="39"/>
      <c r="C28" s="16"/>
      <c r="D28" s="53"/>
      <c r="E28" s="53"/>
      <c r="F28" s="53"/>
      <c r="G28" s="53"/>
      <c r="H28" s="17"/>
      <c r="I28" s="17"/>
      <c r="J28" s="17"/>
      <c r="K28" s="18"/>
      <c r="L28" s="19"/>
      <c r="M28" s="17"/>
      <c r="N28" s="76"/>
      <c r="O28" s="76"/>
      <c r="P28" s="76"/>
      <c r="Q28" s="33"/>
      <c r="S28" s="108" t="str">
        <f t="shared" si="0"/>
        <v xml:space="preserve">,  -  </v>
      </c>
    </row>
    <row r="29" spans="1:19" ht="18" customHeight="1" x14ac:dyDescent="0.25">
      <c r="A29" s="39"/>
      <c r="B29" s="39"/>
      <c r="C29" s="16"/>
      <c r="D29" s="53"/>
      <c r="E29" s="53"/>
      <c r="F29" s="53"/>
      <c r="G29" s="53"/>
      <c r="H29" s="17"/>
      <c r="I29" s="17"/>
      <c r="J29" s="17"/>
      <c r="K29" s="18"/>
      <c r="L29" s="19"/>
      <c r="M29" s="17"/>
      <c r="N29" s="76"/>
      <c r="O29" s="76"/>
      <c r="P29" s="76"/>
      <c r="Q29" s="33"/>
      <c r="S29" s="108" t="str">
        <f t="shared" si="0"/>
        <v xml:space="preserve">,  -  </v>
      </c>
    </row>
    <row r="30" spans="1:19" ht="18" customHeight="1" x14ac:dyDescent="0.25">
      <c r="A30" s="39"/>
      <c r="B30" s="39"/>
      <c r="C30" s="16"/>
      <c r="D30" s="53"/>
      <c r="E30" s="53"/>
      <c r="F30" s="53"/>
      <c r="G30" s="53"/>
      <c r="H30" s="17"/>
      <c r="I30" s="17"/>
      <c r="J30" s="17"/>
      <c r="K30" s="18"/>
      <c r="L30" s="19"/>
      <c r="M30" s="17"/>
      <c r="N30" s="76"/>
      <c r="O30" s="76"/>
      <c r="P30" s="76"/>
      <c r="Q30" s="33"/>
      <c r="S30" s="108" t="str">
        <f t="shared" si="0"/>
        <v xml:space="preserve">,  -  </v>
      </c>
    </row>
    <row r="31" spans="1:19" ht="18" customHeight="1" x14ac:dyDescent="0.25">
      <c r="A31" s="39"/>
      <c r="B31" s="39"/>
      <c r="C31" s="16"/>
      <c r="D31" s="53"/>
      <c r="E31" s="53"/>
      <c r="F31" s="53"/>
      <c r="G31" s="53"/>
      <c r="H31" s="17"/>
      <c r="I31" s="17"/>
      <c r="J31" s="17"/>
      <c r="K31" s="18"/>
      <c r="L31" s="19"/>
      <c r="M31" s="17"/>
      <c r="N31" s="76"/>
      <c r="O31" s="76"/>
      <c r="P31" s="76"/>
      <c r="Q31" s="33"/>
      <c r="S31" s="108" t="str">
        <f t="shared" si="0"/>
        <v xml:space="preserve">,  -  </v>
      </c>
    </row>
    <row r="32" spans="1:19" ht="18" customHeight="1" x14ac:dyDescent="0.25">
      <c r="A32" s="39"/>
      <c r="B32" s="39"/>
      <c r="C32" s="16"/>
      <c r="D32" s="53"/>
      <c r="E32" s="53"/>
      <c r="F32" s="53"/>
      <c r="G32" s="53"/>
      <c r="H32" s="17"/>
      <c r="I32" s="17"/>
      <c r="J32" s="17"/>
      <c r="K32" s="18"/>
      <c r="L32" s="19"/>
      <c r="M32" s="17"/>
      <c r="N32" s="76"/>
      <c r="O32" s="76"/>
      <c r="P32" s="76"/>
      <c r="Q32" s="33"/>
      <c r="S32" s="108" t="str">
        <f t="shared" si="0"/>
        <v xml:space="preserve">,  -  </v>
      </c>
    </row>
    <row r="33" spans="1:19" ht="18" customHeight="1" x14ac:dyDescent="0.25">
      <c r="A33" s="39">
        <f>IF(C33="",0,(MAX($A$12:$A14))+1)</f>
        <v>0</v>
      </c>
      <c r="B33" s="39"/>
      <c r="C33" s="16"/>
      <c r="D33" s="53"/>
      <c r="E33" s="53"/>
      <c r="F33" s="53"/>
      <c r="G33" s="53"/>
      <c r="H33" s="17"/>
      <c r="I33" s="17"/>
      <c r="J33" s="17"/>
      <c r="K33" s="18"/>
      <c r="L33" s="19"/>
      <c r="M33" s="17"/>
      <c r="N33" s="76"/>
      <c r="O33" s="76"/>
      <c r="P33" s="76"/>
      <c r="Q33" s="33"/>
      <c r="S33" s="108" t="str">
        <f t="shared" si="0"/>
        <v xml:space="preserve">,  -  </v>
      </c>
    </row>
    <row r="34" spans="1:19" ht="18" customHeight="1" x14ac:dyDescent="0.25">
      <c r="A34" s="39">
        <f>IF(C34="",0,(MAX($A$12:$A33))+1)</f>
        <v>0</v>
      </c>
      <c r="B34" s="39"/>
      <c r="C34" s="16"/>
      <c r="D34" s="53"/>
      <c r="E34" s="53"/>
      <c r="F34" s="53"/>
      <c r="G34" s="53"/>
      <c r="H34" s="17"/>
      <c r="I34" s="17"/>
      <c r="J34" s="17"/>
      <c r="K34" s="18"/>
      <c r="L34" s="19"/>
      <c r="M34" s="17"/>
      <c r="N34" s="76"/>
      <c r="O34" s="76"/>
      <c r="P34" s="76"/>
      <c r="Q34" s="33"/>
      <c r="S34" s="108" t="str">
        <f t="shared" si="0"/>
        <v xml:space="preserve">,  -  </v>
      </c>
    </row>
    <row r="35" spans="1:19" ht="18" customHeight="1" x14ac:dyDescent="0.25">
      <c r="A35" s="39">
        <f>IF(C35="",0,(MAX($A$12:$A34))+1)</f>
        <v>0</v>
      </c>
      <c r="B35" s="39"/>
      <c r="C35" s="16"/>
      <c r="D35" s="53"/>
      <c r="E35" s="53"/>
      <c r="F35" s="53"/>
      <c r="G35" s="53"/>
      <c r="H35" s="17"/>
      <c r="I35" s="17"/>
      <c r="J35" s="17"/>
      <c r="K35" s="18"/>
      <c r="L35" s="19"/>
      <c r="M35" s="17"/>
      <c r="N35" s="76"/>
      <c r="O35" s="76"/>
      <c r="P35" s="76"/>
      <c r="Q35" s="33"/>
      <c r="S35" s="108" t="str">
        <f t="shared" si="0"/>
        <v xml:space="preserve">,  -  </v>
      </c>
    </row>
    <row r="36" spans="1:19" ht="18" customHeight="1" x14ac:dyDescent="0.25">
      <c r="A36" s="39">
        <f>IF(C36="",0,(MAX($A$12:$A35))+1)</f>
        <v>0</v>
      </c>
      <c r="B36" s="39"/>
      <c r="C36" s="16"/>
      <c r="D36" s="53"/>
      <c r="E36" s="53"/>
      <c r="F36" s="53"/>
      <c r="G36" s="53"/>
      <c r="H36" s="17"/>
      <c r="I36" s="17"/>
      <c r="J36" s="17"/>
      <c r="K36" s="18"/>
      <c r="L36" s="19"/>
      <c r="M36" s="17"/>
      <c r="N36" s="76"/>
      <c r="O36" s="76"/>
      <c r="P36" s="76"/>
      <c r="Q36" s="33"/>
      <c r="S36" s="108" t="str">
        <f t="shared" si="0"/>
        <v xml:space="preserve">,  -  </v>
      </c>
    </row>
    <row r="37" spans="1:19" ht="18" customHeight="1" x14ac:dyDescent="0.25">
      <c r="A37" s="39">
        <f>IF(C37="",0,(MAX($A$12:$A36))+1)</f>
        <v>0</v>
      </c>
      <c r="B37" s="39"/>
      <c r="C37" s="16"/>
      <c r="D37" s="53"/>
      <c r="E37" s="53"/>
      <c r="F37" s="53"/>
      <c r="G37" s="53"/>
      <c r="H37" s="17"/>
      <c r="I37" s="17"/>
      <c r="J37" s="17"/>
      <c r="K37" s="18"/>
      <c r="L37" s="19"/>
      <c r="M37" s="17"/>
      <c r="N37" s="76"/>
      <c r="O37" s="76"/>
      <c r="P37" s="76"/>
      <c r="Q37" s="33"/>
      <c r="S37" s="108" t="str">
        <f t="shared" si="0"/>
        <v xml:space="preserve">,  -  </v>
      </c>
    </row>
    <row r="38" spans="1:19" ht="18" customHeight="1" x14ac:dyDescent="0.25">
      <c r="A38" s="39">
        <f>IF(C38="",0,(MAX($A$12:$A37))+1)</f>
        <v>0</v>
      </c>
      <c r="B38" s="39"/>
      <c r="C38" s="16"/>
      <c r="D38" s="53"/>
      <c r="E38" s="53"/>
      <c r="F38" s="53"/>
      <c r="G38" s="53"/>
      <c r="H38" s="17"/>
      <c r="I38" s="17"/>
      <c r="J38" s="17"/>
      <c r="K38" s="18"/>
      <c r="L38" s="19"/>
      <c r="M38" s="17"/>
      <c r="N38" s="76"/>
      <c r="O38" s="76"/>
      <c r="P38" s="76"/>
      <c r="Q38" s="33"/>
      <c r="S38" s="108" t="str">
        <f t="shared" si="0"/>
        <v xml:space="preserve">,  -  </v>
      </c>
    </row>
    <row r="39" spans="1:19" ht="25.5" customHeight="1" x14ac:dyDescent="0.25">
      <c r="A39" s="39">
        <f>IF(C39="",0,(MAX($A$12:$A38))+1)</f>
        <v>0</v>
      </c>
      <c r="B39" s="39"/>
      <c r="C39" s="35"/>
      <c r="D39" s="35"/>
      <c r="E39" s="35"/>
      <c r="F39" s="35"/>
      <c r="G39" s="35"/>
      <c r="H39" s="35"/>
      <c r="I39" s="35"/>
      <c r="J39" s="35"/>
      <c r="K39" s="35"/>
      <c r="L39" s="35"/>
      <c r="M39" s="35"/>
      <c r="N39" s="35"/>
      <c r="O39" s="35"/>
      <c r="P39" s="37" t="s">
        <v>90</v>
      </c>
      <c r="Q39" s="3"/>
      <c r="S39" s="108" t="str">
        <f t="shared" si="0"/>
        <v xml:space="preserve">,  -  </v>
      </c>
    </row>
    <row r="40" spans="1:19" x14ac:dyDescent="0.25">
      <c r="A40" s="39">
        <f>IF(C40="",0,(MAX($A$12:$A39))+1)</f>
        <v>0</v>
      </c>
      <c r="B40" s="3"/>
      <c r="C40" s="3"/>
      <c r="D40" s="3"/>
      <c r="E40" s="3"/>
      <c r="F40" s="3"/>
      <c r="G40" s="3"/>
      <c r="H40" s="3"/>
      <c r="I40" s="3"/>
      <c r="J40" s="3"/>
      <c r="K40" s="3"/>
      <c r="L40" s="3"/>
      <c r="M40" s="3"/>
      <c r="N40" s="3"/>
      <c r="O40" s="3"/>
      <c r="P40" s="3"/>
      <c r="Q40" s="3"/>
      <c r="S40" s="108" t="str">
        <f t="shared" si="0"/>
        <v xml:space="preserve">,  -  </v>
      </c>
    </row>
    <row r="41" spans="1:19" ht="103.5" customHeight="1" x14ac:dyDescent="0.25">
      <c r="A41" s="39"/>
      <c r="B41" s="3"/>
      <c r="C41" s="34" t="str">
        <f>C12</f>
        <v>CODES EAN (électricité)</v>
      </c>
      <c r="D41" s="34" t="str">
        <f t="shared" ref="D41:P41" si="1">D12</f>
        <v>Adresse du point de fourniture</v>
      </c>
      <c r="E41" s="34" t="str">
        <f t="shared" si="1"/>
        <v>N°</v>
      </c>
      <c r="F41" s="34" t="str">
        <f t="shared" si="1"/>
        <v>Code postal</v>
      </c>
      <c r="G41" s="34" t="str">
        <f t="shared" si="1"/>
        <v>Commune</v>
      </c>
      <c r="H41" s="34" t="str">
        <f t="shared" si="1"/>
        <v xml:space="preserve">Inclus dans la centrale d’achat 2019 – 2022 du Ministère ? </v>
      </c>
      <c r="I41" s="34" t="str">
        <f t="shared" si="1"/>
        <v>Type de fourniture</v>
      </c>
      <c r="J41" s="34" t="str">
        <f t="shared" si="1"/>
        <v>Type de relevé</v>
      </c>
      <c r="K41" s="34" t="str">
        <f t="shared" si="1"/>
        <v>Date de fin du contrat en cours</v>
      </c>
      <c r="L41" s="34" t="str">
        <f t="shared" si="1"/>
        <v>Durée du préavis (en mois)</v>
      </c>
      <c r="M41" s="34" t="str">
        <f t="shared" si="1"/>
        <v>Année de consommation</v>
      </c>
      <c r="N41" s="34" t="str">
        <f t="shared" si="1"/>
        <v>Consommation annuelle Heures Pleines 
(en kWh)</v>
      </c>
      <c r="O41" s="34" t="str">
        <f t="shared" si="1"/>
        <v>Consommation annuelle Heures Creuses
(en kWh)</v>
      </c>
      <c r="P41" s="34" t="str">
        <f t="shared" si="1"/>
        <v>Consommation annuelle
(en kWh)</v>
      </c>
      <c r="Q41" s="33"/>
      <c r="S41" s="108" t="str">
        <f t="shared" si="0"/>
        <v>Adresse du point de fourniture, N° - Code postal Commune</v>
      </c>
    </row>
    <row r="42" spans="1:19" ht="18" customHeight="1" x14ac:dyDescent="0.25">
      <c r="A42" s="39">
        <f>IF(C42="",0,(MAX($A$12:$A41))+1)</f>
        <v>0</v>
      </c>
      <c r="B42" s="3"/>
      <c r="C42" s="16"/>
      <c r="D42" s="53"/>
      <c r="E42" s="53"/>
      <c r="F42" s="53"/>
      <c r="G42" s="53"/>
      <c r="H42" s="17"/>
      <c r="I42" s="17"/>
      <c r="J42" s="17"/>
      <c r="K42" s="18"/>
      <c r="L42" s="19"/>
      <c r="M42" s="17"/>
      <c r="N42" s="76"/>
      <c r="O42" s="76"/>
      <c r="P42" s="76"/>
      <c r="Q42" s="33"/>
      <c r="S42" s="108" t="str">
        <f t="shared" si="0"/>
        <v xml:space="preserve">,  -  </v>
      </c>
    </row>
    <row r="43" spans="1:19" ht="18" customHeight="1" x14ac:dyDescent="0.25">
      <c r="A43" s="39">
        <f>IF(C43="",0,(MAX($A$12:$A42))+1)</f>
        <v>0</v>
      </c>
      <c r="B43" s="3"/>
      <c r="C43" s="16"/>
      <c r="D43" s="53"/>
      <c r="E43" s="53"/>
      <c r="F43" s="53"/>
      <c r="G43" s="53"/>
      <c r="H43" s="17"/>
      <c r="I43" s="17"/>
      <c r="J43" s="17"/>
      <c r="K43" s="18"/>
      <c r="L43" s="19"/>
      <c r="M43" s="17"/>
      <c r="N43" s="76"/>
      <c r="O43" s="76"/>
      <c r="P43" s="76"/>
      <c r="Q43" s="33"/>
      <c r="S43" s="108" t="str">
        <f t="shared" si="0"/>
        <v xml:space="preserve">,  -  </v>
      </c>
    </row>
    <row r="44" spans="1:19" ht="18" customHeight="1" x14ac:dyDescent="0.25">
      <c r="A44" s="39">
        <f>IF(C44="",0,(MAX($A$12:$A43))+1)</f>
        <v>0</v>
      </c>
      <c r="B44" s="3"/>
      <c r="C44" s="16"/>
      <c r="D44" s="53"/>
      <c r="E44" s="53"/>
      <c r="F44" s="53"/>
      <c r="G44" s="53"/>
      <c r="H44" s="17"/>
      <c r="I44" s="17"/>
      <c r="J44" s="17"/>
      <c r="K44" s="18"/>
      <c r="L44" s="19"/>
      <c r="M44" s="17"/>
      <c r="N44" s="76"/>
      <c r="O44" s="76"/>
      <c r="P44" s="76"/>
      <c r="Q44" s="33"/>
      <c r="S44" s="108" t="str">
        <f t="shared" si="0"/>
        <v xml:space="preserve">,  -  </v>
      </c>
    </row>
    <row r="45" spans="1:19" ht="18" customHeight="1" x14ac:dyDescent="0.25">
      <c r="A45" s="39">
        <f>IF(C45="",0,(MAX($A$12:$A44))+1)</f>
        <v>0</v>
      </c>
      <c r="B45" s="3"/>
      <c r="C45" s="16"/>
      <c r="D45" s="53"/>
      <c r="E45" s="53"/>
      <c r="F45" s="53"/>
      <c r="G45" s="53"/>
      <c r="H45" s="17"/>
      <c r="I45" s="17"/>
      <c r="J45" s="17"/>
      <c r="K45" s="18"/>
      <c r="L45" s="19"/>
      <c r="M45" s="17"/>
      <c r="N45" s="76"/>
      <c r="O45" s="76"/>
      <c r="P45" s="76"/>
      <c r="Q45" s="33"/>
      <c r="S45" s="108" t="str">
        <f t="shared" si="0"/>
        <v xml:space="preserve">,  -  </v>
      </c>
    </row>
    <row r="46" spans="1:19" ht="18" customHeight="1" x14ac:dyDescent="0.25">
      <c r="A46" s="39">
        <f>IF(C46="",0,(MAX($A$12:$A45))+1)</f>
        <v>0</v>
      </c>
      <c r="B46" s="3"/>
      <c r="C46" s="16"/>
      <c r="D46" s="53"/>
      <c r="E46" s="53"/>
      <c r="F46" s="53"/>
      <c r="G46" s="53"/>
      <c r="H46" s="17"/>
      <c r="I46" s="17"/>
      <c r="J46" s="17"/>
      <c r="K46" s="18"/>
      <c r="L46" s="19"/>
      <c r="M46" s="17"/>
      <c r="N46" s="76"/>
      <c r="O46" s="76"/>
      <c r="P46" s="76"/>
      <c r="Q46" s="33"/>
      <c r="S46" s="108" t="str">
        <f t="shared" si="0"/>
        <v xml:space="preserve">,  -  </v>
      </c>
    </row>
    <row r="47" spans="1:19" ht="18" customHeight="1" x14ac:dyDescent="0.25">
      <c r="A47" s="39">
        <f>IF(C47="",0,(MAX($A$12:$A46))+1)</f>
        <v>0</v>
      </c>
      <c r="B47" s="3"/>
      <c r="C47" s="16"/>
      <c r="D47" s="53"/>
      <c r="E47" s="53"/>
      <c r="F47" s="53"/>
      <c r="G47" s="53"/>
      <c r="H47" s="17"/>
      <c r="I47" s="17"/>
      <c r="J47" s="17"/>
      <c r="K47" s="18"/>
      <c r="L47" s="19"/>
      <c r="M47" s="17"/>
      <c r="N47" s="76"/>
      <c r="O47" s="76"/>
      <c r="P47" s="76"/>
      <c r="Q47" s="33"/>
      <c r="S47" s="108" t="str">
        <f t="shared" si="0"/>
        <v xml:space="preserve">,  -  </v>
      </c>
    </row>
    <row r="48" spans="1:19" ht="18" customHeight="1" x14ac:dyDescent="0.25">
      <c r="A48" s="39">
        <f>IF(C48="",0,(MAX($A$12:$A47))+1)</f>
        <v>0</v>
      </c>
      <c r="B48" s="3"/>
      <c r="C48" s="16"/>
      <c r="D48" s="53"/>
      <c r="E48" s="53"/>
      <c r="F48" s="53"/>
      <c r="G48" s="53"/>
      <c r="H48" s="17"/>
      <c r="I48" s="17"/>
      <c r="J48" s="17"/>
      <c r="K48" s="18"/>
      <c r="L48" s="19"/>
      <c r="M48" s="17"/>
      <c r="N48" s="76"/>
      <c r="O48" s="76"/>
      <c r="P48" s="76"/>
      <c r="Q48" s="33"/>
      <c r="S48" s="108" t="str">
        <f t="shared" si="0"/>
        <v xml:space="preserve">,  -  </v>
      </c>
    </row>
    <row r="49" spans="1:19" ht="18" customHeight="1" x14ac:dyDescent="0.25">
      <c r="A49" s="39"/>
      <c r="B49" s="3"/>
      <c r="C49" s="16"/>
      <c r="D49" s="53"/>
      <c r="E49" s="53"/>
      <c r="F49" s="53"/>
      <c r="G49" s="53"/>
      <c r="H49" s="17"/>
      <c r="I49" s="17"/>
      <c r="J49" s="17"/>
      <c r="K49" s="18"/>
      <c r="L49" s="19"/>
      <c r="M49" s="17"/>
      <c r="N49" s="76"/>
      <c r="O49" s="76"/>
      <c r="P49" s="76"/>
      <c r="Q49" s="33"/>
      <c r="S49" s="108" t="str">
        <f t="shared" si="0"/>
        <v xml:space="preserve">,  -  </v>
      </c>
    </row>
    <row r="50" spans="1:19" ht="18" customHeight="1" x14ac:dyDescent="0.25">
      <c r="A50" s="39"/>
      <c r="B50" s="3"/>
      <c r="C50" s="16"/>
      <c r="D50" s="53"/>
      <c r="E50" s="53"/>
      <c r="F50" s="53"/>
      <c r="G50" s="53"/>
      <c r="H50" s="17"/>
      <c r="I50" s="17"/>
      <c r="J50" s="17"/>
      <c r="K50" s="18"/>
      <c r="L50" s="19"/>
      <c r="M50" s="17"/>
      <c r="N50" s="76"/>
      <c r="O50" s="76"/>
      <c r="P50" s="76"/>
      <c r="Q50" s="33"/>
      <c r="S50" s="108" t="str">
        <f t="shared" si="0"/>
        <v xml:space="preserve">,  -  </v>
      </c>
    </row>
    <row r="51" spans="1:19" ht="18" customHeight="1" x14ac:dyDescent="0.25">
      <c r="A51" s="39"/>
      <c r="B51" s="3"/>
      <c r="C51" s="16"/>
      <c r="D51" s="53"/>
      <c r="E51" s="53"/>
      <c r="F51" s="53"/>
      <c r="G51" s="53"/>
      <c r="H51" s="17"/>
      <c r="I51" s="17"/>
      <c r="J51" s="17"/>
      <c r="K51" s="18"/>
      <c r="L51" s="19"/>
      <c r="M51" s="17"/>
      <c r="N51" s="76"/>
      <c r="O51" s="76"/>
      <c r="P51" s="76"/>
      <c r="Q51" s="33"/>
      <c r="S51" s="108" t="str">
        <f t="shared" si="0"/>
        <v xml:space="preserve">,  -  </v>
      </c>
    </row>
    <row r="52" spans="1:19" ht="18" customHeight="1" x14ac:dyDescent="0.25">
      <c r="A52" s="39"/>
      <c r="B52" s="3"/>
      <c r="C52" s="16"/>
      <c r="D52" s="53"/>
      <c r="E52" s="53"/>
      <c r="F52" s="53"/>
      <c r="G52" s="53"/>
      <c r="H52" s="17"/>
      <c r="I52" s="17"/>
      <c r="J52" s="17"/>
      <c r="K52" s="18"/>
      <c r="L52" s="19"/>
      <c r="M52" s="17"/>
      <c r="N52" s="76"/>
      <c r="O52" s="76"/>
      <c r="P52" s="76"/>
      <c r="Q52" s="33"/>
      <c r="S52" s="108" t="str">
        <f t="shared" si="0"/>
        <v xml:space="preserve">,  -  </v>
      </c>
    </row>
    <row r="53" spans="1:19" ht="18" customHeight="1" x14ac:dyDescent="0.25">
      <c r="A53" s="39"/>
      <c r="B53" s="3"/>
      <c r="C53" s="16"/>
      <c r="D53" s="53"/>
      <c r="E53" s="53"/>
      <c r="F53" s="53"/>
      <c r="G53" s="53"/>
      <c r="H53" s="17"/>
      <c r="I53" s="17"/>
      <c r="J53" s="17"/>
      <c r="K53" s="18"/>
      <c r="L53" s="19"/>
      <c r="M53" s="17"/>
      <c r="N53" s="76"/>
      <c r="O53" s="76"/>
      <c r="P53" s="76"/>
      <c r="Q53" s="33"/>
      <c r="S53" s="108" t="str">
        <f t="shared" si="0"/>
        <v xml:space="preserve">,  -  </v>
      </c>
    </row>
    <row r="54" spans="1:19" ht="18" customHeight="1" x14ac:dyDescent="0.25">
      <c r="A54" s="39"/>
      <c r="B54" s="3"/>
      <c r="C54" s="16"/>
      <c r="D54" s="53"/>
      <c r="E54" s="53"/>
      <c r="F54" s="53"/>
      <c r="G54" s="53"/>
      <c r="H54" s="17"/>
      <c r="I54" s="17"/>
      <c r="J54" s="17"/>
      <c r="K54" s="18"/>
      <c r="L54" s="19"/>
      <c r="M54" s="17"/>
      <c r="N54" s="76"/>
      <c r="O54" s="76"/>
      <c r="P54" s="76"/>
      <c r="Q54" s="33"/>
      <c r="S54" s="108" t="str">
        <f t="shared" si="0"/>
        <v xml:space="preserve">,  -  </v>
      </c>
    </row>
    <row r="55" spans="1:19" ht="18" customHeight="1" x14ac:dyDescent="0.25">
      <c r="A55" s="39"/>
      <c r="B55" s="3"/>
      <c r="C55" s="16"/>
      <c r="D55" s="53"/>
      <c r="E55" s="53"/>
      <c r="F55" s="53"/>
      <c r="G55" s="53"/>
      <c r="H55" s="17"/>
      <c r="I55" s="17"/>
      <c r="J55" s="17"/>
      <c r="K55" s="18"/>
      <c r="L55" s="19"/>
      <c r="M55" s="17"/>
      <c r="N55" s="76"/>
      <c r="O55" s="76"/>
      <c r="P55" s="76"/>
      <c r="Q55" s="33"/>
      <c r="S55" s="108" t="str">
        <f t="shared" si="0"/>
        <v xml:space="preserve">,  -  </v>
      </c>
    </row>
    <row r="56" spans="1:19" ht="18" customHeight="1" x14ac:dyDescent="0.25">
      <c r="A56" s="39"/>
      <c r="B56" s="3"/>
      <c r="C56" s="16"/>
      <c r="D56" s="53"/>
      <c r="E56" s="53"/>
      <c r="F56" s="53"/>
      <c r="G56" s="53"/>
      <c r="H56" s="17"/>
      <c r="I56" s="17"/>
      <c r="J56" s="17"/>
      <c r="K56" s="18"/>
      <c r="L56" s="19"/>
      <c r="M56" s="17"/>
      <c r="N56" s="76"/>
      <c r="O56" s="76"/>
      <c r="P56" s="76"/>
      <c r="Q56" s="33"/>
      <c r="S56" s="108" t="str">
        <f t="shared" si="0"/>
        <v xml:space="preserve">,  -  </v>
      </c>
    </row>
    <row r="57" spans="1:19" ht="18" customHeight="1" x14ac:dyDescent="0.25">
      <c r="A57" s="39"/>
      <c r="B57" s="3"/>
      <c r="C57" s="16"/>
      <c r="D57" s="53"/>
      <c r="E57" s="53"/>
      <c r="F57" s="53"/>
      <c r="G57" s="53"/>
      <c r="H57" s="17"/>
      <c r="I57" s="17"/>
      <c r="J57" s="17"/>
      <c r="K57" s="18"/>
      <c r="L57" s="19"/>
      <c r="M57" s="17"/>
      <c r="N57" s="76"/>
      <c r="O57" s="76"/>
      <c r="P57" s="76"/>
      <c r="Q57" s="33"/>
      <c r="S57" s="108" t="str">
        <f t="shared" si="0"/>
        <v xml:space="preserve">,  -  </v>
      </c>
    </row>
    <row r="58" spans="1:19" ht="18" customHeight="1" x14ac:dyDescent="0.25">
      <c r="A58" s="39"/>
      <c r="B58" s="3"/>
      <c r="C58" s="16"/>
      <c r="D58" s="53"/>
      <c r="E58" s="53"/>
      <c r="F58" s="53"/>
      <c r="G58" s="53"/>
      <c r="H58" s="17"/>
      <c r="I58" s="17"/>
      <c r="J58" s="17"/>
      <c r="K58" s="18"/>
      <c r="L58" s="19"/>
      <c r="M58" s="17"/>
      <c r="N58" s="76"/>
      <c r="O58" s="76"/>
      <c r="P58" s="76"/>
      <c r="Q58" s="33"/>
      <c r="S58" s="108" t="str">
        <f t="shared" si="0"/>
        <v xml:space="preserve">,  -  </v>
      </c>
    </row>
    <row r="59" spans="1:19" ht="18" customHeight="1" x14ac:dyDescent="0.25">
      <c r="A59" s="39"/>
      <c r="B59" s="3"/>
      <c r="C59" s="16"/>
      <c r="D59" s="53"/>
      <c r="E59" s="53"/>
      <c r="F59" s="53"/>
      <c r="G59" s="53"/>
      <c r="H59" s="17"/>
      <c r="I59" s="17"/>
      <c r="J59" s="17"/>
      <c r="K59" s="18"/>
      <c r="L59" s="19"/>
      <c r="M59" s="17"/>
      <c r="N59" s="76"/>
      <c r="O59" s="76"/>
      <c r="P59" s="76"/>
      <c r="Q59" s="33"/>
      <c r="S59" s="108" t="str">
        <f t="shared" si="0"/>
        <v xml:space="preserve">,  -  </v>
      </c>
    </row>
    <row r="60" spans="1:19" ht="18" customHeight="1" x14ac:dyDescent="0.25">
      <c r="A60" s="39"/>
      <c r="B60" s="3"/>
      <c r="C60" s="16"/>
      <c r="D60" s="53"/>
      <c r="E60" s="53"/>
      <c r="F60" s="53"/>
      <c r="G60" s="53"/>
      <c r="H60" s="17"/>
      <c r="I60" s="17"/>
      <c r="J60" s="17"/>
      <c r="K60" s="18"/>
      <c r="L60" s="19"/>
      <c r="M60" s="17"/>
      <c r="N60" s="76"/>
      <c r="O60" s="76"/>
      <c r="P60" s="76"/>
      <c r="Q60" s="33"/>
      <c r="S60" s="108" t="str">
        <f t="shared" si="0"/>
        <v xml:space="preserve">,  -  </v>
      </c>
    </row>
    <row r="61" spans="1:19" ht="18" customHeight="1" x14ac:dyDescent="0.25">
      <c r="A61" s="39"/>
      <c r="B61" s="3"/>
      <c r="C61" s="16"/>
      <c r="D61" s="53"/>
      <c r="E61" s="53"/>
      <c r="F61" s="53"/>
      <c r="G61" s="53"/>
      <c r="H61" s="17"/>
      <c r="I61" s="17"/>
      <c r="J61" s="17"/>
      <c r="K61" s="18"/>
      <c r="L61" s="19"/>
      <c r="M61" s="17"/>
      <c r="N61" s="76"/>
      <c r="O61" s="76"/>
      <c r="P61" s="76"/>
      <c r="Q61" s="33"/>
      <c r="S61" s="108" t="str">
        <f t="shared" si="0"/>
        <v xml:space="preserve">,  -  </v>
      </c>
    </row>
    <row r="62" spans="1:19" ht="18" customHeight="1" x14ac:dyDescent="0.25">
      <c r="A62" s="39"/>
      <c r="B62" s="3"/>
      <c r="C62" s="16"/>
      <c r="D62" s="53"/>
      <c r="E62" s="53"/>
      <c r="F62" s="53"/>
      <c r="G62" s="53"/>
      <c r="H62" s="17"/>
      <c r="I62" s="17"/>
      <c r="J62" s="17"/>
      <c r="K62" s="18"/>
      <c r="L62" s="19"/>
      <c r="M62" s="17"/>
      <c r="N62" s="76"/>
      <c r="O62" s="76"/>
      <c r="P62" s="76"/>
      <c r="Q62" s="33"/>
      <c r="S62" s="108" t="str">
        <f t="shared" si="0"/>
        <v xml:space="preserve">,  -  </v>
      </c>
    </row>
    <row r="63" spans="1:19" ht="18" customHeight="1" x14ac:dyDescent="0.25">
      <c r="A63" s="39"/>
      <c r="B63" s="3"/>
      <c r="C63" s="16"/>
      <c r="D63" s="53"/>
      <c r="E63" s="53"/>
      <c r="F63" s="53"/>
      <c r="G63" s="53"/>
      <c r="H63" s="17"/>
      <c r="I63" s="17"/>
      <c r="J63" s="17"/>
      <c r="K63" s="18"/>
      <c r="L63" s="19"/>
      <c r="M63" s="17"/>
      <c r="N63" s="76"/>
      <c r="O63" s="76"/>
      <c r="P63" s="76"/>
      <c r="Q63" s="33"/>
      <c r="S63" s="108" t="str">
        <f t="shared" si="0"/>
        <v xml:space="preserve">,  -  </v>
      </c>
    </row>
    <row r="64" spans="1:19" ht="18" customHeight="1" x14ac:dyDescent="0.25">
      <c r="A64" s="39">
        <f>IF(C64="",0,(MAX($A$12:$A48))+1)</f>
        <v>0</v>
      </c>
      <c r="B64" s="3"/>
      <c r="C64" s="16"/>
      <c r="D64" s="53"/>
      <c r="E64" s="53"/>
      <c r="F64" s="53"/>
      <c r="G64" s="53"/>
      <c r="H64" s="17"/>
      <c r="I64" s="17"/>
      <c r="J64" s="17"/>
      <c r="K64" s="18"/>
      <c r="L64" s="19"/>
      <c r="M64" s="17"/>
      <c r="N64" s="76"/>
      <c r="O64" s="76"/>
      <c r="P64" s="76"/>
      <c r="Q64" s="33"/>
      <c r="S64" s="108" t="str">
        <f t="shared" si="0"/>
        <v xml:space="preserve">,  -  </v>
      </c>
    </row>
    <row r="65" spans="1:19" ht="18" customHeight="1" x14ac:dyDescent="0.25">
      <c r="A65" s="39">
        <f>IF(C65="",0,(MAX($A$12:$A64))+1)</f>
        <v>0</v>
      </c>
      <c r="B65" s="3"/>
      <c r="C65" s="16"/>
      <c r="D65" s="53"/>
      <c r="E65" s="53"/>
      <c r="F65" s="53"/>
      <c r="G65" s="53"/>
      <c r="H65" s="17"/>
      <c r="I65" s="17"/>
      <c r="J65" s="17"/>
      <c r="K65" s="18"/>
      <c r="L65" s="19"/>
      <c r="M65" s="17"/>
      <c r="N65" s="76"/>
      <c r="O65" s="76"/>
      <c r="P65" s="76"/>
      <c r="Q65" s="33"/>
      <c r="S65" s="108" t="str">
        <f t="shared" si="0"/>
        <v xml:space="preserve">,  -  </v>
      </c>
    </row>
    <row r="66" spans="1:19" ht="18" customHeight="1" x14ac:dyDescent="0.25">
      <c r="A66" s="39">
        <f>IF(C66="",0,(MAX($A$12:$A65))+1)</f>
        <v>0</v>
      </c>
      <c r="B66" s="3"/>
      <c r="C66" s="16"/>
      <c r="D66" s="53"/>
      <c r="E66" s="53"/>
      <c r="F66" s="53"/>
      <c r="G66" s="53"/>
      <c r="H66" s="17"/>
      <c r="I66" s="17"/>
      <c r="J66" s="17"/>
      <c r="K66" s="18"/>
      <c r="L66" s="19"/>
      <c r="M66" s="17"/>
      <c r="N66" s="76"/>
      <c r="O66" s="76"/>
      <c r="P66" s="76"/>
      <c r="Q66" s="33"/>
      <c r="S66" s="108" t="str">
        <f t="shared" si="0"/>
        <v xml:space="preserve">,  -  </v>
      </c>
    </row>
    <row r="67" spans="1:19" ht="18" customHeight="1" x14ac:dyDescent="0.25">
      <c r="A67" s="39">
        <f>IF(C67="",0,(MAX($A$12:$A66))+1)</f>
        <v>0</v>
      </c>
      <c r="B67" s="3"/>
      <c r="C67" s="16"/>
      <c r="D67" s="53"/>
      <c r="E67" s="53"/>
      <c r="F67" s="53"/>
      <c r="G67" s="53"/>
      <c r="H67" s="17"/>
      <c r="I67" s="17"/>
      <c r="J67" s="17"/>
      <c r="K67" s="18"/>
      <c r="L67" s="19"/>
      <c r="M67" s="17"/>
      <c r="N67" s="76"/>
      <c r="O67" s="76"/>
      <c r="P67" s="76"/>
      <c r="Q67" s="33"/>
      <c r="S67" s="108" t="str">
        <f t="shared" si="0"/>
        <v xml:space="preserve">,  -  </v>
      </c>
    </row>
    <row r="68" spans="1:19" ht="18" customHeight="1" x14ac:dyDescent="0.25">
      <c r="A68" s="39">
        <f>IF(C68="",0,(MAX($A$12:$A67))+1)</f>
        <v>0</v>
      </c>
      <c r="B68" s="3"/>
      <c r="C68" s="16"/>
      <c r="D68" s="53"/>
      <c r="E68" s="53"/>
      <c r="F68" s="53"/>
      <c r="G68" s="53"/>
      <c r="H68" s="17"/>
      <c r="I68" s="17"/>
      <c r="J68" s="17"/>
      <c r="K68" s="18"/>
      <c r="L68" s="19"/>
      <c r="M68" s="17"/>
      <c r="N68" s="76"/>
      <c r="O68" s="76"/>
      <c r="P68" s="76"/>
      <c r="Q68" s="33"/>
      <c r="S68" s="108" t="str">
        <f t="shared" si="0"/>
        <v xml:space="preserve">,  -  </v>
      </c>
    </row>
    <row r="69" spans="1:19" ht="18" customHeight="1" x14ac:dyDescent="0.25">
      <c r="A69" s="39">
        <f>IF(C69="",0,(MAX($A$12:$A68))+1)</f>
        <v>0</v>
      </c>
      <c r="B69" s="3"/>
      <c r="C69" s="16"/>
      <c r="D69" s="53"/>
      <c r="E69" s="53"/>
      <c r="F69" s="53"/>
      <c r="G69" s="53"/>
      <c r="H69" s="17"/>
      <c r="I69" s="17"/>
      <c r="J69" s="17"/>
      <c r="K69" s="18"/>
      <c r="L69" s="19"/>
      <c r="M69" s="17"/>
      <c r="N69" s="76"/>
      <c r="O69" s="76"/>
      <c r="P69" s="76"/>
      <c r="Q69" s="33"/>
      <c r="S69" s="108" t="str">
        <f t="shared" si="0"/>
        <v xml:space="preserve">,  -  </v>
      </c>
    </row>
    <row r="70" spans="1:19" ht="18" customHeight="1" x14ac:dyDescent="0.25">
      <c r="A70" s="39">
        <f>IF(C70="",0,(MAX($A$12:$A69))+1)</f>
        <v>0</v>
      </c>
      <c r="B70" s="3"/>
      <c r="C70" s="16"/>
      <c r="D70" s="53"/>
      <c r="E70" s="53"/>
      <c r="F70" s="53"/>
      <c r="G70" s="53"/>
      <c r="H70" s="17"/>
      <c r="I70" s="17"/>
      <c r="J70" s="17"/>
      <c r="K70" s="18"/>
      <c r="L70" s="19"/>
      <c r="M70" s="17"/>
      <c r="N70" s="76"/>
      <c r="O70" s="76"/>
      <c r="P70" s="76"/>
      <c r="Q70" s="33"/>
      <c r="S70" s="108" t="str">
        <f t="shared" si="0"/>
        <v xml:space="preserve">,  -  </v>
      </c>
    </row>
    <row r="71" spans="1:19" ht="18" customHeight="1" x14ac:dyDescent="0.25">
      <c r="A71" s="39">
        <f>IF(C71="",0,(MAX($A$12:$A70))+1)</f>
        <v>0</v>
      </c>
      <c r="B71" s="3"/>
      <c r="C71" s="16"/>
      <c r="D71" s="53"/>
      <c r="E71" s="53"/>
      <c r="F71" s="53"/>
      <c r="G71" s="53"/>
      <c r="H71" s="17"/>
      <c r="I71" s="17"/>
      <c r="J71" s="17"/>
      <c r="K71" s="18"/>
      <c r="L71" s="19"/>
      <c r="M71" s="17"/>
      <c r="N71" s="76"/>
      <c r="O71" s="76"/>
      <c r="P71" s="76"/>
      <c r="Q71" s="33"/>
      <c r="S71" s="108" t="str">
        <f t="shared" si="0"/>
        <v xml:space="preserve">,  -  </v>
      </c>
    </row>
    <row r="72" spans="1:19" ht="18" customHeight="1" x14ac:dyDescent="0.25">
      <c r="A72" s="39">
        <f>IF(C72="",0,(MAX($A$12:$A71))+1)</f>
        <v>0</v>
      </c>
      <c r="B72" s="3"/>
      <c r="C72" s="16"/>
      <c r="D72" s="53"/>
      <c r="E72" s="53"/>
      <c r="F72" s="53"/>
      <c r="G72" s="53"/>
      <c r="H72" s="17"/>
      <c r="I72" s="17"/>
      <c r="J72" s="17"/>
      <c r="K72" s="18"/>
      <c r="L72" s="19"/>
      <c r="M72" s="17"/>
      <c r="N72" s="76"/>
      <c r="O72" s="76"/>
      <c r="P72" s="76"/>
      <c r="Q72" s="33"/>
      <c r="S72" s="108" t="str">
        <f t="shared" si="0"/>
        <v xml:space="preserve">,  -  </v>
      </c>
    </row>
    <row r="73" spans="1:19" ht="18" customHeight="1" x14ac:dyDescent="0.25">
      <c r="A73" s="39">
        <f>IF(C73="",0,(MAX($A$12:$A72))+1)</f>
        <v>0</v>
      </c>
      <c r="B73" s="3"/>
      <c r="C73" s="16"/>
      <c r="D73" s="53"/>
      <c r="E73" s="53"/>
      <c r="F73" s="53"/>
      <c r="G73" s="53"/>
      <c r="H73" s="17"/>
      <c r="I73" s="17"/>
      <c r="J73" s="17"/>
      <c r="K73" s="18"/>
      <c r="L73" s="19"/>
      <c r="M73" s="17"/>
      <c r="N73" s="76"/>
      <c r="O73" s="76"/>
      <c r="P73" s="76"/>
      <c r="Q73" s="33"/>
      <c r="S73" s="108" t="str">
        <f t="shared" si="0"/>
        <v xml:space="preserve">,  -  </v>
      </c>
    </row>
    <row r="74" spans="1:19" ht="18" customHeight="1" x14ac:dyDescent="0.25">
      <c r="A74" s="39">
        <f>IF(C74="",0,(MAX($A$12:$A73))+1)</f>
        <v>0</v>
      </c>
      <c r="B74" s="3"/>
      <c r="C74" s="16"/>
      <c r="D74" s="53"/>
      <c r="E74" s="53"/>
      <c r="F74" s="53"/>
      <c r="G74" s="53"/>
      <c r="H74" s="17"/>
      <c r="I74" s="17"/>
      <c r="J74" s="17"/>
      <c r="K74" s="18"/>
      <c r="L74" s="19"/>
      <c r="M74" s="17"/>
      <c r="N74" s="76"/>
      <c r="O74" s="76"/>
      <c r="P74" s="76"/>
      <c r="Q74" s="33"/>
      <c r="S74" s="108" t="str">
        <f t="shared" si="0"/>
        <v xml:space="preserve">,  -  </v>
      </c>
    </row>
    <row r="75" spans="1:19" ht="18" customHeight="1" x14ac:dyDescent="0.25">
      <c r="A75" s="39">
        <f>IF(C75="",0,(MAX($A$12:$A74))+1)</f>
        <v>0</v>
      </c>
      <c r="B75" s="3"/>
      <c r="C75" s="16"/>
      <c r="D75" s="53"/>
      <c r="E75" s="53"/>
      <c r="F75" s="53"/>
      <c r="G75" s="53"/>
      <c r="H75" s="17"/>
      <c r="I75" s="17"/>
      <c r="J75" s="17"/>
      <c r="K75" s="18"/>
      <c r="L75" s="19"/>
      <c r="M75" s="17"/>
      <c r="N75" s="76"/>
      <c r="O75" s="76"/>
      <c r="P75" s="76"/>
      <c r="Q75" s="33"/>
      <c r="S75" s="108" t="str">
        <f t="shared" si="0"/>
        <v xml:space="preserve">,  -  </v>
      </c>
    </row>
    <row r="76" spans="1:19" ht="18" customHeight="1" x14ac:dyDescent="0.25">
      <c r="A76" s="39">
        <f>IF(C76="",0,(MAX($A$12:$A75))+1)</f>
        <v>0</v>
      </c>
      <c r="B76" s="3"/>
      <c r="C76" s="16"/>
      <c r="D76" s="53"/>
      <c r="E76" s="53"/>
      <c r="F76" s="53"/>
      <c r="G76" s="53"/>
      <c r="H76" s="17"/>
      <c r="I76" s="17"/>
      <c r="J76" s="17"/>
      <c r="K76" s="18"/>
      <c r="L76" s="19"/>
      <c r="M76" s="17"/>
      <c r="N76" s="76"/>
      <c r="O76" s="76"/>
      <c r="P76" s="76"/>
      <c r="Q76" s="33"/>
      <c r="S76" s="108" t="str">
        <f t="shared" si="0"/>
        <v xml:space="preserve">,  -  </v>
      </c>
    </row>
    <row r="77" spans="1:19" ht="25.15" customHeight="1" x14ac:dyDescent="0.25">
      <c r="B77" s="3"/>
      <c r="C77" s="35"/>
      <c r="D77" s="35"/>
      <c r="E77" s="35"/>
      <c r="F77" s="35"/>
      <c r="G77" s="35"/>
      <c r="H77" s="35"/>
      <c r="I77" s="35"/>
      <c r="J77" s="35"/>
      <c r="K77" s="35"/>
      <c r="L77" s="35"/>
      <c r="M77" s="35"/>
      <c r="N77" s="35"/>
      <c r="O77" s="35"/>
      <c r="P77" s="37" t="s">
        <v>89</v>
      </c>
      <c r="Q77" s="3"/>
    </row>
  </sheetData>
  <sheetProtection algorithmName="SHA-512" hashValue="RWLPDP+jco26QZhVZttC02ORlyjRDyKDu/8yqu4qszfaqCWMKrAZbrdihSwiZe7s7TifzZalJDsmbo6ktAPF1A==" saltValue="OYQDpbCJNquyKPahb4zdhw==" spinCount="100000" sheet="1" objects="1" scenarios="1"/>
  <mergeCells count="23">
    <mergeCell ref="C2:J2"/>
    <mergeCell ref="C3:J3"/>
    <mergeCell ref="D11:H11"/>
    <mergeCell ref="I5:J5"/>
    <mergeCell ref="I6:J6"/>
    <mergeCell ref="I7:J7"/>
    <mergeCell ref="I8:J8"/>
    <mergeCell ref="I9:J9"/>
    <mergeCell ref="I10:J10"/>
    <mergeCell ref="I11:J11"/>
    <mergeCell ref="D5:H5"/>
    <mergeCell ref="D6:H6"/>
    <mergeCell ref="D9:H9"/>
    <mergeCell ref="D10:H10"/>
    <mergeCell ref="D7:H7"/>
    <mergeCell ref="D8:H8"/>
    <mergeCell ref="K11:P11"/>
    <mergeCell ref="K5:P5"/>
    <mergeCell ref="K6:P6"/>
    <mergeCell ref="K7:P7"/>
    <mergeCell ref="K8:P8"/>
    <mergeCell ref="K9:P9"/>
    <mergeCell ref="K10:P10"/>
  </mergeCells>
  <conditionalFormatting sqref="B40:Q41 B77:Q78 B42:L76 N42:Q76 M42:M76">
    <cfRule type="expression" dxfId="7" priority="2">
      <formula>$C$38=""</formula>
    </cfRule>
  </conditionalFormatting>
  <conditionalFormatting sqref="P39">
    <cfRule type="expression" dxfId="6" priority="1">
      <formula>$C$38=""</formula>
    </cfRule>
  </conditionalFormatting>
  <dataValidations count="12">
    <dataValidation type="textLength" errorStyle="warning" allowBlank="1" showInputMessage="1" showErrorMessage="1" errorTitle="EAN incomplète" error="Le numéro EAN introduit n'est pas composé de 18 chiffres" sqref="C13:C38 C42:C76">
      <formula1>18</formula1>
      <formula2>18</formula2>
    </dataValidation>
    <dataValidation allowBlank="1" showInputMessage="1" showErrorMessage="1" promptTitle="EAN Définition" prompt="Le code EAN est le numéro d’identification de votre raccordement au réseau d’électricité ou de gaz naturel. Il est composé de 18 chiffres et, normalement, commence par 5414." sqref="C12 C41"/>
    <dataValidation type="list" allowBlank="1" showInputMessage="1" showErrorMessage="1" sqref="J13:J38 J42:J76">
      <formula1>AMR_MMR_YMR</formula1>
    </dataValidation>
    <dataValidation type="list" allowBlank="1" showInputMessage="1" showErrorMessage="1" sqref="H13:H38 H42:H76">
      <formula1>OUI_NON</formula1>
    </dataValidation>
    <dataValidation allowBlank="1" showInputMessage="1" showErrorMessage="1" prompt="le cas échéant" sqref="N12:O12"/>
    <dataValidation allowBlank="1" showInputMessage="1" showErrorMessage="1" prompt="Uniquement pour les implantations de WBE" sqref="I10"/>
    <dataValidation type="list" allowBlank="1" showInputMessage="1" showErrorMessage="1" prompt="Si vous ne disposez pas d'un système d'autoproduction, laissez la case vide._x000a_Si, par contre, votre choix est &quot;Autre&quot;, merci de nous transmettre tous les détails par mail (cellule.energie@cfwb.be)" sqref="D11:H11">
      <formula1>Autoproduction</formula1>
    </dataValidation>
    <dataValidation errorStyle="warning" allowBlank="1" showInputMessage="1" showErrorMessage="1" errorTitle="EAN incomplète" error="Le numéro EAN introduit n'est pas composé de 18 chiffres" sqref="D13:G38 D42:G76"/>
    <dataValidation type="list" allowBlank="1" showInputMessage="1" showErrorMessage="1" sqref="I13:I38 I42:I76">
      <formula1>HT_BT</formula1>
    </dataValidation>
    <dataValidation allowBlank="1" showInputMessage="1" showErrorMessage="1" prompt="Si possible, prendre les consommations de 2021, sinon 2019 (l'année 2020 est particulière suite au COVID, et n'est pas représentative)" sqref="M12"/>
    <dataValidation type="list" allowBlank="1" showInputMessage="1" showErrorMessage="1" prompt="Si possible, prendre les consommations de 2021, sinon 2019 (l'année 2020 est particulière suite au COVID, et n'est pas représentative)" sqref="M13:M38 M42:M76">
      <formula1>année</formula1>
    </dataValidation>
    <dataValidation allowBlank="1" showInputMessage="1" showErrorMessage="1" prompt="Insérez le numéro SANS le préfixe international (+32)" sqref="K6"/>
  </dataValidations>
  <hyperlinks>
    <hyperlink ref="C3" r:id="rId1" display="mailto:cellule.energie@cfwb.be"/>
    <hyperlink ref="C3:J3" r:id="rId2" display="(à renvoyer à l’adresse cellule.energie@cfwb.be)"/>
  </hyperlinks>
  <pageMargins left="0.70866141732283472" right="0.70866141732283472" top="0.74803149606299213" bottom="0.74803149606299213" header="0.31496062992125984" footer="0.31496062992125984"/>
  <pageSetup paperSize="8" orientation="landscape" horizontalDpi="90" verticalDpi="90"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IF(Preambule!$B$3="x",Niveau_enseignement,liste!$H$8:$H$31)</xm:f>
          </x14:formula1>
          <xm:sqref>D10</xm:sqref>
        </x14:dataValidation>
        <x14:dataValidation type="list" allowBlank="1" showInputMessage="1" showErrorMessage="1">
          <x14:formula1>
            <xm:f>IF(Preambule!$B$3="x",Réseau,Secteur)</xm:f>
          </x14:formula1>
          <xm:sqref>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50"/>
  <sheetViews>
    <sheetView topLeftCell="B1" workbookViewId="0">
      <selection activeCell="F7" sqref="F7:K7"/>
    </sheetView>
  </sheetViews>
  <sheetFormatPr baseColWidth="10" defaultColWidth="11.5703125" defaultRowHeight="15" x14ac:dyDescent="0.25"/>
  <cols>
    <col min="1" max="1" width="11.5703125" style="29" hidden="1" customWidth="1"/>
    <col min="2" max="2" width="1.7109375" style="29" customWidth="1"/>
    <col min="3" max="3" width="20.7109375" style="29" customWidth="1"/>
    <col min="4" max="4" width="11.7109375" style="29" customWidth="1"/>
    <col min="5" max="5" width="13.7109375" style="29" customWidth="1"/>
    <col min="6" max="6" width="18.7109375" style="29" customWidth="1"/>
    <col min="7" max="7" width="12.7109375" style="29" customWidth="1"/>
    <col min="8" max="8" width="9.7109375" style="29" customWidth="1"/>
    <col min="9" max="11" width="13.7109375" style="29" customWidth="1"/>
    <col min="12" max="12" width="1.7109375" style="29" customWidth="1"/>
    <col min="13" max="16384" width="11.5703125" style="29"/>
  </cols>
  <sheetData>
    <row r="1" spans="2:12" ht="10.15" customHeight="1" x14ac:dyDescent="0.25">
      <c r="B1" s="3"/>
      <c r="C1" s="3"/>
      <c r="D1" s="3"/>
      <c r="E1" s="3"/>
      <c r="F1" s="3"/>
      <c r="G1" s="3"/>
      <c r="H1" s="3"/>
      <c r="I1" s="3"/>
      <c r="J1" s="3"/>
      <c r="K1" s="3"/>
      <c r="L1" s="3"/>
    </row>
    <row r="2" spans="2:12" ht="18" customHeight="1" x14ac:dyDescent="0.25">
      <c r="B2" s="3"/>
      <c r="C2" s="143" t="s">
        <v>46</v>
      </c>
      <c r="D2" s="143"/>
      <c r="E2" s="143"/>
      <c r="F2" s="143"/>
      <c r="G2" s="143"/>
      <c r="H2" s="3"/>
      <c r="I2" s="3"/>
      <c r="J2" s="3"/>
      <c r="K2" s="3"/>
      <c r="L2" s="3"/>
    </row>
    <row r="3" spans="2:12" ht="18" customHeight="1" x14ac:dyDescent="0.25">
      <c r="B3" s="3"/>
      <c r="C3" s="144" t="s">
        <v>38</v>
      </c>
      <c r="D3" s="144"/>
      <c r="E3" s="144"/>
      <c r="F3" s="144"/>
      <c r="G3" s="144"/>
      <c r="H3" s="3"/>
      <c r="I3" s="3"/>
      <c r="J3" s="3"/>
      <c r="K3" s="3"/>
      <c r="L3" s="3"/>
    </row>
    <row r="4" spans="2:12" ht="10.15" customHeight="1" x14ac:dyDescent="0.25">
      <c r="B4" s="3"/>
      <c r="C4" s="30"/>
      <c r="D4" s="31"/>
      <c r="E4" s="31"/>
      <c r="F4" s="31"/>
      <c r="G4" s="31"/>
      <c r="H4" s="31"/>
      <c r="I4" s="31"/>
      <c r="J4" s="31"/>
      <c r="K4" s="31"/>
      <c r="L4" s="3"/>
    </row>
    <row r="5" spans="2:12" ht="18" customHeight="1" x14ac:dyDescent="0.25">
      <c r="B5" s="32"/>
      <c r="C5" s="139" t="s">
        <v>155</v>
      </c>
      <c r="D5" s="139"/>
      <c r="E5" s="139"/>
      <c r="F5" s="139"/>
      <c r="G5" s="139"/>
      <c r="H5" s="138"/>
      <c r="I5" s="138"/>
      <c r="J5" s="138"/>
      <c r="K5" s="138"/>
      <c r="L5" s="33"/>
    </row>
    <row r="6" spans="2:12" ht="18" customHeight="1" x14ac:dyDescent="0.25">
      <c r="B6" s="32"/>
      <c r="C6" s="139" t="s">
        <v>156</v>
      </c>
      <c r="D6" s="139"/>
      <c r="E6" s="139"/>
      <c r="F6" s="139"/>
      <c r="G6" s="139"/>
      <c r="H6" s="138"/>
      <c r="I6" s="138"/>
      <c r="J6" s="138"/>
      <c r="K6" s="138"/>
      <c r="L6" s="33"/>
    </row>
    <row r="7" spans="2:12" ht="18" customHeight="1" x14ac:dyDescent="0.25">
      <c r="B7" s="32"/>
      <c r="C7" s="139" t="s">
        <v>95</v>
      </c>
      <c r="D7" s="139"/>
      <c r="E7" s="139"/>
      <c r="F7" s="139"/>
      <c r="G7" s="139"/>
      <c r="H7" s="157"/>
      <c r="I7" s="158"/>
      <c r="J7" s="158"/>
      <c r="K7" s="159"/>
      <c r="L7" s="33"/>
    </row>
    <row r="8" spans="2:12" ht="18" customHeight="1" x14ac:dyDescent="0.25">
      <c r="B8" s="32"/>
      <c r="C8" s="139" t="s">
        <v>106</v>
      </c>
      <c r="D8" s="139"/>
      <c r="E8" s="139"/>
      <c r="F8" s="139"/>
      <c r="G8" s="139"/>
      <c r="H8" s="157"/>
      <c r="I8" s="158"/>
      <c r="J8" s="158"/>
      <c r="K8" s="159"/>
      <c r="L8" s="33"/>
    </row>
    <row r="9" spans="2:12" ht="18" customHeight="1" x14ac:dyDescent="0.25">
      <c r="B9" s="32"/>
      <c r="C9" s="139" t="s">
        <v>21</v>
      </c>
      <c r="D9" s="139"/>
      <c r="E9" s="139"/>
      <c r="F9" s="139"/>
      <c r="G9" s="139"/>
      <c r="H9" s="138"/>
      <c r="I9" s="138"/>
      <c r="J9" s="138"/>
      <c r="K9" s="138"/>
      <c r="L9" s="33"/>
    </row>
    <row r="10" spans="2:12" ht="18" customHeight="1" x14ac:dyDescent="0.25">
      <c r="B10" s="32"/>
      <c r="C10" s="139" t="s">
        <v>22</v>
      </c>
      <c r="D10" s="139"/>
      <c r="E10" s="139"/>
      <c r="F10" s="139"/>
      <c r="G10" s="139"/>
      <c r="H10" s="138"/>
      <c r="I10" s="138"/>
      <c r="J10" s="138"/>
      <c r="K10" s="138"/>
      <c r="L10" s="33"/>
    </row>
    <row r="11" spans="2:12" ht="18" customHeight="1" x14ac:dyDescent="0.25">
      <c r="B11" s="32"/>
      <c r="C11" s="139" t="s">
        <v>23</v>
      </c>
      <c r="D11" s="139"/>
      <c r="E11" s="139"/>
      <c r="F11" s="139"/>
      <c r="G11" s="139"/>
      <c r="H11" s="138"/>
      <c r="I11" s="138"/>
      <c r="J11" s="138"/>
      <c r="K11" s="138"/>
      <c r="L11" s="33"/>
    </row>
    <row r="12" spans="2:12" ht="18" customHeight="1" x14ac:dyDescent="0.25">
      <c r="B12" s="32"/>
      <c r="C12" s="139" t="s">
        <v>31</v>
      </c>
      <c r="D12" s="139"/>
      <c r="E12" s="139"/>
      <c r="F12" s="139"/>
      <c r="G12" s="139"/>
      <c r="H12" s="138"/>
      <c r="I12" s="138"/>
      <c r="J12" s="138"/>
      <c r="K12" s="138"/>
      <c r="L12" s="33"/>
    </row>
    <row r="13" spans="2:12" ht="18" customHeight="1" x14ac:dyDescent="0.25">
      <c r="B13" s="32"/>
      <c r="C13" s="139" t="s">
        <v>24</v>
      </c>
      <c r="D13" s="139"/>
      <c r="E13" s="139"/>
      <c r="F13" s="139"/>
      <c r="G13" s="139"/>
      <c r="H13" s="138"/>
      <c r="I13" s="138"/>
      <c r="J13" s="138"/>
      <c r="K13" s="138"/>
      <c r="L13" s="33"/>
    </row>
    <row r="14" spans="2:12" ht="18" customHeight="1" x14ac:dyDescent="0.25">
      <c r="B14" s="32"/>
      <c r="C14" s="139" t="s">
        <v>25</v>
      </c>
      <c r="D14" s="139"/>
      <c r="E14" s="139"/>
      <c r="F14" s="139"/>
      <c r="G14" s="139"/>
      <c r="H14" s="138"/>
      <c r="I14" s="138"/>
      <c r="J14" s="138"/>
      <c r="K14" s="138"/>
      <c r="L14" s="33"/>
    </row>
    <row r="15" spans="2:12" ht="18" customHeight="1" x14ac:dyDescent="0.25">
      <c r="B15" s="32"/>
      <c r="C15" s="139" t="s">
        <v>26</v>
      </c>
      <c r="D15" s="139"/>
      <c r="E15" s="139"/>
      <c r="F15" s="139"/>
      <c r="G15" s="139"/>
      <c r="H15" s="138"/>
      <c r="I15" s="138"/>
      <c r="J15" s="138"/>
      <c r="K15" s="138"/>
      <c r="L15" s="33"/>
    </row>
    <row r="16" spans="2:12" ht="18" customHeight="1" x14ac:dyDescent="0.25">
      <c r="B16" s="32"/>
      <c r="C16" s="156" t="s">
        <v>39</v>
      </c>
      <c r="D16" s="156"/>
      <c r="E16" s="156"/>
      <c r="F16" s="156"/>
      <c r="G16" s="156"/>
      <c r="H16" s="138"/>
      <c r="I16" s="138"/>
      <c r="J16" s="138"/>
      <c r="K16" s="138"/>
      <c r="L16" s="33"/>
    </row>
    <row r="17" spans="2:12" ht="77.25" customHeight="1" x14ac:dyDescent="0.25">
      <c r="B17" s="32"/>
      <c r="C17" s="34" t="s">
        <v>42</v>
      </c>
      <c r="D17" s="34" t="s">
        <v>27</v>
      </c>
      <c r="E17" s="34" t="s">
        <v>43</v>
      </c>
      <c r="F17" s="34" t="s">
        <v>29</v>
      </c>
      <c r="G17" s="34" t="s">
        <v>30</v>
      </c>
      <c r="H17" s="34" t="s">
        <v>45</v>
      </c>
      <c r="I17" s="34" t="s">
        <v>104</v>
      </c>
      <c r="J17" s="34" t="s">
        <v>105</v>
      </c>
      <c r="K17" s="34" t="s">
        <v>44</v>
      </c>
      <c r="L17" s="33"/>
    </row>
    <row r="18" spans="2:12" ht="18" customHeight="1" x14ac:dyDescent="0.25">
      <c r="B18" s="32"/>
      <c r="C18" s="16"/>
      <c r="D18" s="17"/>
      <c r="E18" s="17"/>
      <c r="F18" s="17"/>
      <c r="G18" s="18"/>
      <c r="H18" s="19"/>
      <c r="I18" s="20"/>
      <c r="J18" s="20"/>
      <c r="K18" s="20"/>
      <c r="L18" s="33"/>
    </row>
    <row r="19" spans="2:12" ht="18" customHeight="1" x14ac:dyDescent="0.25">
      <c r="B19" s="32"/>
      <c r="C19" s="16"/>
      <c r="D19" s="17"/>
      <c r="E19" s="17"/>
      <c r="F19" s="17"/>
      <c r="G19" s="18"/>
      <c r="H19" s="19"/>
      <c r="I19" s="20"/>
      <c r="J19" s="20"/>
      <c r="K19" s="20"/>
      <c r="L19" s="33"/>
    </row>
    <row r="20" spans="2:12" ht="18" customHeight="1" x14ac:dyDescent="0.25">
      <c r="B20" s="32"/>
      <c r="C20" s="16"/>
      <c r="D20" s="17"/>
      <c r="E20" s="17"/>
      <c r="F20" s="17"/>
      <c r="G20" s="18"/>
      <c r="H20" s="19"/>
      <c r="I20" s="20"/>
      <c r="J20" s="20"/>
      <c r="K20" s="20"/>
      <c r="L20" s="33"/>
    </row>
    <row r="21" spans="2:12" ht="18" customHeight="1" x14ac:dyDescent="0.25">
      <c r="B21" s="32"/>
      <c r="C21" s="16"/>
      <c r="D21" s="17"/>
      <c r="E21" s="17"/>
      <c r="F21" s="17"/>
      <c r="G21" s="18"/>
      <c r="H21" s="19"/>
      <c r="I21" s="20"/>
      <c r="J21" s="20"/>
      <c r="K21" s="20"/>
      <c r="L21" s="33"/>
    </row>
    <row r="22" spans="2:12" ht="18" customHeight="1" x14ac:dyDescent="0.25">
      <c r="B22" s="32"/>
      <c r="C22" s="16"/>
      <c r="D22" s="17"/>
      <c r="E22" s="17"/>
      <c r="F22" s="17"/>
      <c r="G22" s="18"/>
      <c r="H22" s="19"/>
      <c r="I22" s="20"/>
      <c r="J22" s="20"/>
      <c r="K22" s="20"/>
      <c r="L22" s="33"/>
    </row>
    <row r="23" spans="2:12" ht="18" customHeight="1" x14ac:dyDescent="0.25">
      <c r="B23" s="32"/>
      <c r="C23" s="16"/>
      <c r="D23" s="17"/>
      <c r="E23" s="17"/>
      <c r="F23" s="17"/>
      <c r="G23" s="18"/>
      <c r="H23" s="19"/>
      <c r="I23" s="20"/>
      <c r="J23" s="20"/>
      <c r="K23" s="20"/>
      <c r="L23" s="33"/>
    </row>
    <row r="24" spans="2:12" ht="18" customHeight="1" x14ac:dyDescent="0.25">
      <c r="B24" s="32"/>
      <c r="C24" s="16"/>
      <c r="D24" s="17"/>
      <c r="E24" s="17"/>
      <c r="F24" s="17"/>
      <c r="G24" s="18"/>
      <c r="H24" s="19"/>
      <c r="I24" s="20"/>
      <c r="J24" s="20"/>
      <c r="K24" s="20"/>
      <c r="L24" s="33"/>
    </row>
    <row r="25" spans="2:12" ht="18" customHeight="1" x14ac:dyDescent="0.25">
      <c r="B25" s="32"/>
      <c r="C25" s="16"/>
      <c r="D25" s="17"/>
      <c r="E25" s="17"/>
      <c r="F25" s="17"/>
      <c r="G25" s="18"/>
      <c r="H25" s="19"/>
      <c r="I25" s="20"/>
      <c r="J25" s="20"/>
      <c r="K25" s="20"/>
      <c r="L25" s="33"/>
    </row>
    <row r="26" spans="2:12" ht="25.15" customHeight="1" x14ac:dyDescent="0.25">
      <c r="B26" s="3"/>
      <c r="C26" s="35"/>
      <c r="D26" s="35"/>
      <c r="E26" s="35"/>
      <c r="F26" s="35"/>
      <c r="G26" s="35"/>
      <c r="H26" s="35"/>
      <c r="I26" s="35"/>
      <c r="J26" s="35"/>
      <c r="K26" s="36" t="s">
        <v>90</v>
      </c>
      <c r="L26" s="3"/>
    </row>
    <row r="27" spans="2:12" x14ac:dyDescent="0.25">
      <c r="B27" s="3"/>
      <c r="C27" s="3"/>
      <c r="D27" s="3"/>
      <c r="E27" s="3"/>
      <c r="F27" s="3"/>
      <c r="G27" s="3"/>
      <c r="H27" s="3"/>
      <c r="I27" s="3"/>
      <c r="J27" s="3"/>
      <c r="K27" s="3"/>
      <c r="L27" s="3"/>
    </row>
    <row r="28" spans="2:12" ht="94.5" customHeight="1" x14ac:dyDescent="0.25">
      <c r="B28" s="32"/>
      <c r="C28" s="34" t="s">
        <v>42</v>
      </c>
      <c r="D28" s="34" t="s">
        <v>27</v>
      </c>
      <c r="E28" s="34" t="s">
        <v>43</v>
      </c>
      <c r="F28" s="34" t="s">
        <v>29</v>
      </c>
      <c r="G28" s="34" t="s">
        <v>30</v>
      </c>
      <c r="H28" s="34" t="s">
        <v>45</v>
      </c>
      <c r="I28" s="34" t="s">
        <v>104</v>
      </c>
      <c r="J28" s="34" t="s">
        <v>105</v>
      </c>
      <c r="K28" s="34" t="s">
        <v>44</v>
      </c>
      <c r="L28" s="33"/>
    </row>
    <row r="29" spans="2:12" ht="18" customHeight="1" x14ac:dyDescent="0.25">
      <c r="B29" s="32"/>
      <c r="C29" s="16"/>
      <c r="D29" s="17"/>
      <c r="E29" s="17"/>
      <c r="F29" s="17"/>
      <c r="G29" s="18"/>
      <c r="H29" s="19"/>
      <c r="I29" s="20"/>
      <c r="J29" s="20"/>
      <c r="K29" s="20"/>
      <c r="L29" s="33"/>
    </row>
    <row r="30" spans="2:12" ht="18" customHeight="1" x14ac:dyDescent="0.25">
      <c r="B30" s="32"/>
      <c r="C30" s="16"/>
      <c r="D30" s="17"/>
      <c r="E30" s="17"/>
      <c r="F30" s="17"/>
      <c r="G30" s="18"/>
      <c r="H30" s="19"/>
      <c r="I30" s="20"/>
      <c r="J30" s="20"/>
      <c r="K30" s="20"/>
      <c r="L30" s="33"/>
    </row>
    <row r="31" spans="2:12" ht="18" customHeight="1" x14ac:dyDescent="0.25">
      <c r="B31" s="32"/>
      <c r="C31" s="16"/>
      <c r="D31" s="17"/>
      <c r="E31" s="17"/>
      <c r="F31" s="17"/>
      <c r="G31" s="18"/>
      <c r="H31" s="19"/>
      <c r="I31" s="20"/>
      <c r="J31" s="20"/>
      <c r="K31" s="20"/>
      <c r="L31" s="33"/>
    </row>
    <row r="32" spans="2:12" ht="18" customHeight="1" x14ac:dyDescent="0.25">
      <c r="B32" s="32"/>
      <c r="C32" s="16"/>
      <c r="D32" s="17"/>
      <c r="E32" s="17"/>
      <c r="F32" s="17"/>
      <c r="G32" s="18"/>
      <c r="H32" s="19"/>
      <c r="I32" s="20"/>
      <c r="J32" s="20"/>
      <c r="K32" s="20"/>
      <c r="L32" s="33"/>
    </row>
    <row r="33" spans="2:12" ht="18" customHeight="1" x14ac:dyDescent="0.25">
      <c r="B33" s="32"/>
      <c r="C33" s="16"/>
      <c r="D33" s="17"/>
      <c r="E33" s="17"/>
      <c r="F33" s="17"/>
      <c r="G33" s="18"/>
      <c r="H33" s="19"/>
      <c r="I33" s="20"/>
      <c r="J33" s="20"/>
      <c r="K33" s="20"/>
      <c r="L33" s="33"/>
    </row>
    <row r="34" spans="2:12" ht="18" customHeight="1" x14ac:dyDescent="0.25">
      <c r="B34" s="32"/>
      <c r="C34" s="16"/>
      <c r="D34" s="17"/>
      <c r="E34" s="17"/>
      <c r="F34" s="17"/>
      <c r="G34" s="18"/>
      <c r="H34" s="19"/>
      <c r="I34" s="20"/>
      <c r="J34" s="20"/>
      <c r="K34" s="20"/>
      <c r="L34" s="33"/>
    </row>
    <row r="35" spans="2:12" ht="18" customHeight="1" x14ac:dyDescent="0.25">
      <c r="B35" s="32"/>
      <c r="C35" s="16"/>
      <c r="D35" s="17"/>
      <c r="E35" s="17"/>
      <c r="F35" s="17"/>
      <c r="G35" s="18"/>
      <c r="H35" s="19"/>
      <c r="I35" s="20"/>
      <c r="J35" s="20"/>
      <c r="K35" s="20"/>
      <c r="L35" s="33"/>
    </row>
    <row r="36" spans="2:12" ht="18" customHeight="1" x14ac:dyDescent="0.25">
      <c r="B36" s="32"/>
      <c r="C36" s="16"/>
      <c r="D36" s="17"/>
      <c r="E36" s="17"/>
      <c r="F36" s="17"/>
      <c r="G36" s="18"/>
      <c r="H36" s="19"/>
      <c r="I36" s="20"/>
      <c r="J36" s="20"/>
      <c r="K36" s="20"/>
      <c r="L36" s="33"/>
    </row>
    <row r="37" spans="2:12" ht="18" customHeight="1" x14ac:dyDescent="0.25">
      <c r="B37" s="32"/>
      <c r="C37" s="16"/>
      <c r="D37" s="17"/>
      <c r="E37" s="17"/>
      <c r="F37" s="17"/>
      <c r="G37" s="18"/>
      <c r="H37" s="19"/>
      <c r="I37" s="20"/>
      <c r="J37" s="20"/>
      <c r="K37" s="20"/>
      <c r="L37" s="33"/>
    </row>
    <row r="38" spans="2:12" ht="18" customHeight="1" x14ac:dyDescent="0.25">
      <c r="B38" s="32"/>
      <c r="C38" s="16"/>
      <c r="D38" s="17"/>
      <c r="E38" s="17"/>
      <c r="F38" s="17"/>
      <c r="G38" s="18"/>
      <c r="H38" s="19"/>
      <c r="I38" s="20"/>
      <c r="J38" s="20"/>
      <c r="K38" s="20"/>
      <c r="L38" s="33"/>
    </row>
    <row r="39" spans="2:12" ht="18" customHeight="1" x14ac:dyDescent="0.25">
      <c r="B39" s="32"/>
      <c r="C39" s="16"/>
      <c r="D39" s="17"/>
      <c r="E39" s="17"/>
      <c r="F39" s="17"/>
      <c r="G39" s="18"/>
      <c r="H39" s="19"/>
      <c r="I39" s="20"/>
      <c r="J39" s="20"/>
      <c r="K39" s="20"/>
      <c r="L39" s="33"/>
    </row>
    <row r="40" spans="2:12" ht="18" customHeight="1" x14ac:dyDescent="0.25">
      <c r="B40" s="32"/>
      <c r="C40" s="16"/>
      <c r="D40" s="17"/>
      <c r="E40" s="17"/>
      <c r="F40" s="17"/>
      <c r="G40" s="18"/>
      <c r="H40" s="19"/>
      <c r="I40" s="20"/>
      <c r="J40" s="20"/>
      <c r="K40" s="20"/>
      <c r="L40" s="33"/>
    </row>
    <row r="41" spans="2:12" ht="18" customHeight="1" x14ac:dyDescent="0.25">
      <c r="B41" s="32"/>
      <c r="C41" s="16"/>
      <c r="D41" s="17"/>
      <c r="E41" s="17"/>
      <c r="F41" s="17"/>
      <c r="G41" s="18"/>
      <c r="H41" s="19"/>
      <c r="I41" s="20"/>
      <c r="J41" s="20"/>
      <c r="K41" s="20"/>
      <c r="L41" s="33"/>
    </row>
    <row r="42" spans="2:12" ht="18" customHeight="1" x14ac:dyDescent="0.25">
      <c r="B42" s="32"/>
      <c r="C42" s="16"/>
      <c r="D42" s="17"/>
      <c r="E42" s="17"/>
      <c r="F42" s="17"/>
      <c r="G42" s="18"/>
      <c r="H42" s="19"/>
      <c r="I42" s="20"/>
      <c r="J42" s="20"/>
      <c r="K42" s="20"/>
      <c r="L42" s="33"/>
    </row>
    <row r="43" spans="2:12" ht="18" customHeight="1" x14ac:dyDescent="0.25">
      <c r="B43" s="32"/>
      <c r="C43" s="16"/>
      <c r="D43" s="17"/>
      <c r="E43" s="17"/>
      <c r="F43" s="17"/>
      <c r="G43" s="18"/>
      <c r="H43" s="19"/>
      <c r="I43" s="20"/>
      <c r="J43" s="20"/>
      <c r="K43" s="20"/>
      <c r="L43" s="33"/>
    </row>
    <row r="44" spans="2:12" ht="18" customHeight="1" x14ac:dyDescent="0.25">
      <c r="B44" s="32"/>
      <c r="C44" s="16"/>
      <c r="D44" s="17"/>
      <c r="E44" s="17"/>
      <c r="F44" s="17"/>
      <c r="G44" s="18"/>
      <c r="H44" s="19"/>
      <c r="I44" s="20"/>
      <c r="J44" s="20"/>
      <c r="K44" s="20"/>
      <c r="L44" s="33"/>
    </row>
    <row r="45" spans="2:12" ht="18" customHeight="1" x14ac:dyDescent="0.25">
      <c r="B45" s="32"/>
      <c r="C45" s="16"/>
      <c r="D45" s="17"/>
      <c r="E45" s="17"/>
      <c r="F45" s="17"/>
      <c r="G45" s="18"/>
      <c r="H45" s="19"/>
      <c r="I45" s="20"/>
      <c r="J45" s="20"/>
      <c r="K45" s="20"/>
      <c r="L45" s="33"/>
    </row>
    <row r="46" spans="2:12" ht="18" customHeight="1" x14ac:dyDescent="0.25">
      <c r="B46" s="32"/>
      <c r="C46" s="16"/>
      <c r="D46" s="17"/>
      <c r="E46" s="17"/>
      <c r="F46" s="17"/>
      <c r="G46" s="18"/>
      <c r="H46" s="19"/>
      <c r="I46" s="20"/>
      <c r="J46" s="20"/>
      <c r="K46" s="20"/>
      <c r="L46" s="33"/>
    </row>
    <row r="47" spans="2:12" ht="18" customHeight="1" x14ac:dyDescent="0.25">
      <c r="B47" s="32"/>
      <c r="C47" s="16"/>
      <c r="D47" s="17"/>
      <c r="E47" s="17"/>
      <c r="F47" s="17"/>
      <c r="G47" s="18"/>
      <c r="H47" s="19"/>
      <c r="I47" s="20"/>
      <c r="J47" s="20"/>
      <c r="K47" s="20"/>
      <c r="L47" s="33"/>
    </row>
    <row r="48" spans="2:12" ht="18" customHeight="1" x14ac:dyDescent="0.25">
      <c r="B48" s="32"/>
      <c r="C48" s="16"/>
      <c r="D48" s="17"/>
      <c r="E48" s="17"/>
      <c r="F48" s="17"/>
      <c r="G48" s="18"/>
      <c r="H48" s="19"/>
      <c r="I48" s="20"/>
      <c r="J48" s="20"/>
      <c r="K48" s="20"/>
      <c r="L48" s="33"/>
    </row>
    <row r="49" spans="2:12" ht="18" customHeight="1" x14ac:dyDescent="0.25">
      <c r="B49" s="32"/>
      <c r="C49" s="16"/>
      <c r="D49" s="17"/>
      <c r="E49" s="17"/>
      <c r="F49" s="17"/>
      <c r="G49" s="18"/>
      <c r="H49" s="19"/>
      <c r="I49" s="20"/>
      <c r="J49" s="20"/>
      <c r="K49" s="20"/>
      <c r="L49" s="33"/>
    </row>
    <row r="50" spans="2:12" ht="25.15" customHeight="1" x14ac:dyDescent="0.25">
      <c r="B50" s="3"/>
      <c r="C50" s="35"/>
      <c r="D50" s="35"/>
      <c r="E50" s="35"/>
      <c r="F50" s="35"/>
      <c r="G50" s="35"/>
      <c r="H50" s="35"/>
      <c r="I50" s="35"/>
      <c r="J50" s="35"/>
      <c r="K50" s="36" t="s">
        <v>89</v>
      </c>
      <c r="L50" s="3"/>
    </row>
  </sheetData>
  <mergeCells count="26">
    <mergeCell ref="C2:G2"/>
    <mergeCell ref="C3:G3"/>
    <mergeCell ref="C16:G16"/>
    <mergeCell ref="H16:K16"/>
    <mergeCell ref="C14:G14"/>
    <mergeCell ref="H14:K14"/>
    <mergeCell ref="C15:G15"/>
    <mergeCell ref="H15:K15"/>
    <mergeCell ref="C7:G7"/>
    <mergeCell ref="C8:G8"/>
    <mergeCell ref="H7:K7"/>
    <mergeCell ref="H8:K8"/>
    <mergeCell ref="C6:G6"/>
    <mergeCell ref="H6:K6"/>
    <mergeCell ref="C13:G13"/>
    <mergeCell ref="H13:K13"/>
    <mergeCell ref="C11:G11"/>
    <mergeCell ref="H11:K11"/>
    <mergeCell ref="C12:G12"/>
    <mergeCell ref="H12:K12"/>
    <mergeCell ref="C5:G5"/>
    <mergeCell ref="H5:K5"/>
    <mergeCell ref="C9:G9"/>
    <mergeCell ref="H9:K9"/>
    <mergeCell ref="C10:G10"/>
    <mergeCell ref="H10:K10"/>
  </mergeCells>
  <conditionalFormatting sqref="K26">
    <cfRule type="expression" dxfId="5" priority="2">
      <formula>$C$25=""</formula>
    </cfRule>
  </conditionalFormatting>
  <conditionalFormatting sqref="B27:L50">
    <cfRule type="expression" dxfId="4" priority="1">
      <formula>$C$25=""</formula>
    </cfRule>
  </conditionalFormatting>
  <dataValidations count="8">
    <dataValidation allowBlank="1" showInputMessage="1" showErrorMessage="1" promptTitle="EAN Définition" prompt="Le code EAN est le numéro d’identification de votre raccordement au réseau d’électricité ou de gaz naturel. Il est composé de 18 chiffres et, normalement, commence par 5414." sqref="C17 C28"/>
    <dataValidation type="textLength" errorStyle="warning" allowBlank="1" showInputMessage="1" showErrorMessage="1" errorTitle="EAN incomplète" error="Le numéro EAN introduit n'est pas composé de 18 chiffres" sqref="C29:C49 C18:C25">
      <formula1>18</formula1>
      <formula2>18</formula2>
    </dataValidation>
    <dataValidation type="list" allowBlank="1" showInputMessage="1" showErrorMessage="1" sqref="F29:F49 F18:F25">
      <formula1>AMR_MMR_YMR</formula1>
    </dataValidation>
    <dataValidation type="list" allowBlank="1" showInputMessage="1" showErrorMessage="1" sqref="D29:D49 D18:D25">
      <formula1>OUI_NON</formula1>
    </dataValidation>
    <dataValidation type="list" allowBlank="1" showInputMessage="1" showErrorMessage="1" sqref="E29:E49 E18:E25">
      <formula1>HT_BT</formula1>
    </dataValidation>
    <dataValidation allowBlank="1" showInputMessage="1" showErrorMessage="1" prompt="le cas échéant" sqref="I17:J17"/>
    <dataValidation type="list" allowBlank="1" showInputMessage="1" showErrorMessage="1" sqref="H8:K8">
      <formula1>Niveau_enseignement</formula1>
    </dataValidation>
    <dataValidation type="list" allowBlank="1" showInputMessage="1" showErrorMessage="1" sqref="H7:K7">
      <formula1>Réseau</formula1>
    </dataValidation>
  </dataValidations>
  <hyperlinks>
    <hyperlink ref="C3" r:id="rId1" display="mailto:cellule.energie@cfwb.be"/>
    <hyperlink ref="C3:G3" r:id="rId2" display="(à renvoyer à l’adresse cellule.energie@cfwb.be)"/>
  </hyperlinks>
  <pageMargins left="0.7" right="0.7" top="0.75" bottom="0.75" header="0.3" footer="0.3"/>
  <pageSetup paperSize="9" orientation="landscape" horizontalDpi="90" verticalDpi="9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49"/>
  <sheetViews>
    <sheetView topLeftCell="B1" workbookViewId="0">
      <selection activeCell="F7" sqref="F7:K7"/>
    </sheetView>
  </sheetViews>
  <sheetFormatPr baseColWidth="10" defaultColWidth="11.5703125" defaultRowHeight="15" x14ac:dyDescent="0.25"/>
  <cols>
    <col min="1" max="1" width="11.5703125" style="29" hidden="1" customWidth="1"/>
    <col min="2" max="2" width="3.7109375" style="41" customWidth="1"/>
    <col min="3" max="3" width="20.7109375" style="29" customWidth="1"/>
    <col min="4" max="5" width="15.7109375" style="29" customWidth="1"/>
    <col min="6" max="6" width="18.7109375" style="29" customWidth="1"/>
    <col min="7" max="9" width="15.7109375" style="29" customWidth="1"/>
    <col min="10" max="10" width="3.7109375" style="29" customWidth="1"/>
    <col min="11" max="16384" width="11.5703125" style="29"/>
  </cols>
  <sheetData>
    <row r="1" spans="2:10" ht="10.15" customHeight="1" x14ac:dyDescent="0.25">
      <c r="B1" s="40"/>
      <c r="C1" s="3"/>
      <c r="D1" s="3"/>
      <c r="E1" s="3"/>
      <c r="F1" s="3"/>
      <c r="G1" s="3"/>
      <c r="H1" s="3"/>
      <c r="I1" s="3"/>
      <c r="J1" s="3"/>
    </row>
    <row r="2" spans="2:10" ht="18" customHeight="1" x14ac:dyDescent="0.25">
      <c r="B2" s="40"/>
      <c r="C2" s="143" t="s">
        <v>20</v>
      </c>
      <c r="D2" s="143"/>
      <c r="E2" s="143"/>
      <c r="F2" s="143"/>
      <c r="G2" s="3"/>
      <c r="H2" s="3"/>
      <c r="I2" s="3"/>
      <c r="J2" s="3"/>
    </row>
    <row r="3" spans="2:10" ht="18" customHeight="1" x14ac:dyDescent="0.25">
      <c r="B3" s="40"/>
      <c r="C3" s="143" t="s">
        <v>38</v>
      </c>
      <c r="D3" s="143"/>
      <c r="E3" s="143"/>
      <c r="F3" s="143"/>
      <c r="G3" s="3"/>
      <c r="H3" s="3"/>
      <c r="I3" s="3"/>
      <c r="J3" s="3"/>
    </row>
    <row r="4" spans="2:10" ht="10.15" customHeight="1" x14ac:dyDescent="0.25">
      <c r="B4" s="40"/>
      <c r="C4" s="30"/>
      <c r="D4" s="31"/>
      <c r="E4" s="31"/>
      <c r="F4" s="31"/>
      <c r="G4" s="31"/>
      <c r="H4" s="31"/>
      <c r="I4" s="31"/>
      <c r="J4" s="3"/>
    </row>
    <row r="5" spans="2:10" ht="18" customHeight="1" x14ac:dyDescent="0.25">
      <c r="B5" s="39"/>
      <c r="C5" s="72" t="s">
        <v>155</v>
      </c>
      <c r="D5" s="72"/>
      <c r="E5" s="72"/>
      <c r="F5" s="138"/>
      <c r="G5" s="138"/>
      <c r="H5" s="138"/>
      <c r="I5" s="138"/>
      <c r="J5" s="33"/>
    </row>
    <row r="6" spans="2:10" ht="18" customHeight="1" x14ac:dyDescent="0.25">
      <c r="B6" s="39"/>
      <c r="C6" s="71" t="s">
        <v>156</v>
      </c>
      <c r="D6" s="71"/>
      <c r="E6" s="71"/>
      <c r="F6" s="157"/>
      <c r="G6" s="158"/>
      <c r="H6" s="158"/>
      <c r="I6" s="159"/>
      <c r="J6" s="33"/>
    </row>
    <row r="7" spans="2:10" ht="18" customHeight="1" x14ac:dyDescent="0.25">
      <c r="B7" s="39"/>
      <c r="C7" s="73" t="s">
        <v>95</v>
      </c>
      <c r="D7" s="74"/>
      <c r="E7" s="75"/>
      <c r="F7" s="157"/>
      <c r="G7" s="158"/>
      <c r="H7" s="158"/>
      <c r="I7" s="159"/>
      <c r="J7" s="33"/>
    </row>
    <row r="8" spans="2:10" ht="18" customHeight="1" x14ac:dyDescent="0.25">
      <c r="B8" s="39"/>
      <c r="C8" s="73" t="s">
        <v>96</v>
      </c>
      <c r="D8" s="74"/>
      <c r="E8" s="75"/>
      <c r="F8" s="157"/>
      <c r="G8" s="158"/>
      <c r="H8" s="158"/>
      <c r="I8" s="159"/>
      <c r="J8" s="33"/>
    </row>
    <row r="9" spans="2:10" ht="18" customHeight="1" x14ac:dyDescent="0.25">
      <c r="B9" s="39"/>
      <c r="C9" s="71" t="s">
        <v>21</v>
      </c>
      <c r="D9" s="71"/>
      <c r="E9" s="71"/>
      <c r="F9" s="138"/>
      <c r="G9" s="138"/>
      <c r="H9" s="138"/>
      <c r="I9" s="138"/>
      <c r="J9" s="33"/>
    </row>
    <row r="10" spans="2:10" ht="18" customHeight="1" x14ac:dyDescent="0.25">
      <c r="B10" s="39"/>
      <c r="C10" s="72" t="s">
        <v>22</v>
      </c>
      <c r="D10" s="72"/>
      <c r="E10" s="72" t="s">
        <v>188</v>
      </c>
      <c r="F10" s="138"/>
      <c r="G10" s="138"/>
      <c r="H10" s="138"/>
      <c r="I10" s="138"/>
      <c r="J10" s="33"/>
    </row>
    <row r="11" spans="2:10" ht="18" customHeight="1" x14ac:dyDescent="0.25">
      <c r="B11" s="39"/>
      <c r="C11" s="72" t="s">
        <v>23</v>
      </c>
      <c r="D11" s="72"/>
      <c r="E11" s="72"/>
      <c r="F11" s="138"/>
      <c r="G11" s="138"/>
      <c r="H11" s="138"/>
      <c r="I11" s="138"/>
      <c r="J11" s="33"/>
    </row>
    <row r="12" spans="2:10" ht="18" customHeight="1" x14ac:dyDescent="0.25">
      <c r="B12" s="39"/>
      <c r="C12" s="72" t="s">
        <v>187</v>
      </c>
      <c r="D12" s="72"/>
      <c r="E12" s="72"/>
      <c r="F12" s="138"/>
      <c r="G12" s="138"/>
      <c r="H12" s="138"/>
      <c r="I12" s="138"/>
      <c r="J12" s="33"/>
    </row>
    <row r="13" spans="2:10" ht="18" customHeight="1" x14ac:dyDescent="0.25">
      <c r="B13" s="39"/>
      <c r="C13" s="71" t="s">
        <v>24</v>
      </c>
      <c r="D13" s="71"/>
      <c r="E13" s="71"/>
      <c r="F13" s="138"/>
      <c r="G13" s="138"/>
      <c r="H13" s="138"/>
      <c r="I13" s="138"/>
      <c r="J13" s="33"/>
    </row>
    <row r="14" spans="2:10" ht="18" customHeight="1" x14ac:dyDescent="0.25">
      <c r="B14" s="39"/>
      <c r="C14" s="71" t="s">
        <v>25</v>
      </c>
      <c r="D14" s="71"/>
      <c r="E14" s="71"/>
      <c r="F14" s="138"/>
      <c r="G14" s="138"/>
      <c r="H14" s="138"/>
      <c r="I14" s="138"/>
      <c r="J14" s="33"/>
    </row>
    <row r="15" spans="2:10" ht="18" customHeight="1" x14ac:dyDescent="0.25">
      <c r="B15" s="39"/>
      <c r="C15" s="71" t="s">
        <v>26</v>
      </c>
      <c r="D15" s="71"/>
      <c r="E15" s="71"/>
      <c r="F15" s="138"/>
      <c r="G15" s="138"/>
      <c r="H15" s="138"/>
      <c r="I15" s="138"/>
      <c r="J15" s="33"/>
    </row>
    <row r="16" spans="2:10" ht="85.9" customHeight="1" x14ac:dyDescent="0.25">
      <c r="B16" s="39"/>
      <c r="C16" s="34" t="s">
        <v>32</v>
      </c>
      <c r="D16" s="34" t="s">
        <v>27</v>
      </c>
      <c r="E16" s="34" t="s">
        <v>28</v>
      </c>
      <c r="F16" s="34" t="s">
        <v>29</v>
      </c>
      <c r="G16" s="34" t="s">
        <v>30</v>
      </c>
      <c r="H16" s="34" t="s">
        <v>33</v>
      </c>
      <c r="I16" s="34" t="s">
        <v>94</v>
      </c>
      <c r="J16" s="33"/>
    </row>
    <row r="17" spans="1:10" ht="18" customHeight="1" x14ac:dyDescent="0.25">
      <c r="A17" s="39">
        <f>IF(C17="",0,(MAX($A$15:$A16))+1)</f>
        <v>0</v>
      </c>
      <c r="B17" s="39"/>
      <c r="C17" s="16"/>
      <c r="D17" s="17"/>
      <c r="E17" s="17"/>
      <c r="F17" s="17"/>
      <c r="G17" s="18"/>
      <c r="H17" s="19"/>
      <c r="I17" s="20"/>
      <c r="J17" s="33"/>
    </row>
    <row r="18" spans="1:10" ht="18" customHeight="1" x14ac:dyDescent="0.25">
      <c r="A18" s="39">
        <f>IF(C18="",0,(MAX($A$15:$A17))+1)</f>
        <v>0</v>
      </c>
      <c r="B18" s="39"/>
      <c r="C18" s="16"/>
      <c r="D18" s="17"/>
      <c r="E18" s="17"/>
      <c r="F18" s="17"/>
      <c r="G18" s="18"/>
      <c r="H18" s="19"/>
      <c r="I18" s="20"/>
      <c r="J18" s="33"/>
    </row>
    <row r="19" spans="1:10" ht="18" customHeight="1" x14ac:dyDescent="0.25">
      <c r="A19" s="39">
        <f>IF(C19="",0,(MAX($A$15:$A18))+1)</f>
        <v>0</v>
      </c>
      <c r="B19" s="39"/>
      <c r="C19" s="16"/>
      <c r="D19" s="17"/>
      <c r="E19" s="17"/>
      <c r="F19" s="17"/>
      <c r="G19" s="18"/>
      <c r="H19" s="19"/>
      <c r="I19" s="20"/>
      <c r="J19" s="33"/>
    </row>
    <row r="20" spans="1:10" ht="18" customHeight="1" x14ac:dyDescent="0.25">
      <c r="A20" s="39">
        <f>IF(C20="",0,(MAX($A$15:$A19))+1)</f>
        <v>0</v>
      </c>
      <c r="B20" s="39"/>
      <c r="C20" s="16"/>
      <c r="D20" s="17"/>
      <c r="E20" s="17"/>
      <c r="F20" s="17"/>
      <c r="G20" s="18"/>
      <c r="H20" s="19"/>
      <c r="I20" s="20"/>
      <c r="J20" s="33"/>
    </row>
    <row r="21" spans="1:10" ht="18" customHeight="1" x14ac:dyDescent="0.25">
      <c r="A21" s="39">
        <f>IF(C21="",0,(MAX($A$15:$A20))+1)</f>
        <v>0</v>
      </c>
      <c r="B21" s="39"/>
      <c r="C21" s="16"/>
      <c r="D21" s="17"/>
      <c r="E21" s="17"/>
      <c r="F21" s="17"/>
      <c r="G21" s="18"/>
      <c r="H21" s="19"/>
      <c r="I21" s="20"/>
      <c r="J21" s="33"/>
    </row>
    <row r="22" spans="1:10" ht="18" customHeight="1" x14ac:dyDescent="0.25">
      <c r="A22" s="39">
        <f>IF(C22="",0,(MAX($A$15:$A21))+1)</f>
        <v>0</v>
      </c>
      <c r="B22" s="39"/>
      <c r="C22" s="16"/>
      <c r="D22" s="17"/>
      <c r="E22" s="17"/>
      <c r="F22" s="17"/>
      <c r="G22" s="18"/>
      <c r="H22" s="19"/>
      <c r="I22" s="20"/>
      <c r="J22" s="33"/>
    </row>
    <row r="23" spans="1:10" ht="18" customHeight="1" x14ac:dyDescent="0.25">
      <c r="A23" s="39">
        <f>IF(C23="",0,(MAX($A$15:$A22))+1)</f>
        <v>0</v>
      </c>
      <c r="B23" s="39"/>
      <c r="C23" s="16"/>
      <c r="D23" s="17"/>
      <c r="E23" s="17"/>
      <c r="F23" s="17"/>
      <c r="G23" s="18"/>
      <c r="H23" s="19"/>
      <c r="I23" s="20"/>
      <c r="J23" s="33"/>
    </row>
    <row r="24" spans="1:10" ht="18" customHeight="1" x14ac:dyDescent="0.25">
      <c r="A24" s="39">
        <f>IF(C24="",0,(MAX($A$15:$A23))+1)</f>
        <v>0</v>
      </c>
      <c r="B24" s="39"/>
      <c r="C24" s="16"/>
      <c r="D24" s="17"/>
      <c r="E24" s="17"/>
      <c r="F24" s="17"/>
      <c r="G24" s="18"/>
      <c r="H24" s="19"/>
      <c r="I24" s="20"/>
      <c r="J24" s="33"/>
    </row>
    <row r="25" spans="1:10" ht="25.15" customHeight="1" x14ac:dyDescent="0.25">
      <c r="A25" s="39">
        <f>IF(C25="",0,(MAX($A$15:$A24))+1)</f>
        <v>0</v>
      </c>
      <c r="B25" s="39"/>
      <c r="C25" s="35"/>
      <c r="D25" s="35"/>
      <c r="E25" s="35"/>
      <c r="F25" s="35"/>
      <c r="G25" s="35"/>
      <c r="H25" s="35"/>
      <c r="I25" s="36" t="s">
        <v>90</v>
      </c>
      <c r="J25" s="3"/>
    </row>
    <row r="26" spans="1:10" x14ac:dyDescent="0.25">
      <c r="A26" s="39">
        <f>IF(C26="",0,(MAX($A$15:$A25))+1)</f>
        <v>0</v>
      </c>
      <c r="B26" s="3"/>
      <c r="C26" s="3"/>
      <c r="D26" s="3"/>
      <c r="E26" s="3"/>
      <c r="F26" s="3"/>
      <c r="G26" s="3"/>
      <c r="H26" s="3"/>
      <c r="I26" s="3"/>
      <c r="J26" s="3"/>
    </row>
    <row r="27" spans="1:10" ht="85.9" customHeight="1" x14ac:dyDescent="0.25">
      <c r="A27" s="39"/>
      <c r="B27" s="3"/>
      <c r="C27" s="34" t="s">
        <v>32</v>
      </c>
      <c r="D27" s="34" t="s">
        <v>27</v>
      </c>
      <c r="E27" s="34" t="s">
        <v>28</v>
      </c>
      <c r="F27" s="34" t="s">
        <v>29</v>
      </c>
      <c r="G27" s="34" t="s">
        <v>30</v>
      </c>
      <c r="H27" s="34" t="s">
        <v>33</v>
      </c>
      <c r="I27" s="34" t="s">
        <v>94</v>
      </c>
      <c r="J27" s="33"/>
    </row>
    <row r="28" spans="1:10" ht="18" customHeight="1" x14ac:dyDescent="0.25">
      <c r="A28" s="39">
        <f>IF(C28="",0,(MAX($A$15:$A27))+1)</f>
        <v>0</v>
      </c>
      <c r="B28" s="3"/>
      <c r="C28" s="16"/>
      <c r="D28" s="17"/>
      <c r="E28" s="17"/>
      <c r="F28" s="17"/>
      <c r="G28" s="18"/>
      <c r="H28" s="19"/>
      <c r="I28" s="20"/>
      <c r="J28" s="33"/>
    </row>
    <row r="29" spans="1:10" ht="18" customHeight="1" x14ac:dyDescent="0.25">
      <c r="A29" s="39">
        <f>IF(C29="",0,(MAX($A$15:$A28))+1)</f>
        <v>0</v>
      </c>
      <c r="B29" s="3"/>
      <c r="C29" s="16"/>
      <c r="D29" s="17"/>
      <c r="E29" s="17"/>
      <c r="F29" s="17"/>
      <c r="G29" s="18"/>
      <c r="H29" s="19"/>
      <c r="I29" s="20"/>
      <c r="J29" s="33"/>
    </row>
    <row r="30" spans="1:10" ht="18" customHeight="1" x14ac:dyDescent="0.25">
      <c r="A30" s="39">
        <f>IF(C30="",0,(MAX($A$15:$A29))+1)</f>
        <v>0</v>
      </c>
      <c r="B30" s="3"/>
      <c r="C30" s="16"/>
      <c r="D30" s="17"/>
      <c r="E30" s="17"/>
      <c r="F30" s="17"/>
      <c r="G30" s="18"/>
      <c r="H30" s="19"/>
      <c r="I30" s="20"/>
      <c r="J30" s="33"/>
    </row>
    <row r="31" spans="1:10" ht="18" customHeight="1" x14ac:dyDescent="0.25">
      <c r="A31" s="39">
        <f>IF(C31="",0,(MAX($A$15:$A30))+1)</f>
        <v>0</v>
      </c>
      <c r="B31" s="3"/>
      <c r="C31" s="16"/>
      <c r="D31" s="17"/>
      <c r="E31" s="17"/>
      <c r="F31" s="17"/>
      <c r="G31" s="18"/>
      <c r="H31" s="19"/>
      <c r="I31" s="20"/>
      <c r="J31" s="33"/>
    </row>
    <row r="32" spans="1:10" ht="18" customHeight="1" x14ac:dyDescent="0.25">
      <c r="A32" s="39">
        <f>IF(C32="",0,(MAX($A$15:$A31))+1)</f>
        <v>0</v>
      </c>
      <c r="B32" s="3"/>
      <c r="C32" s="16"/>
      <c r="D32" s="17"/>
      <c r="E32" s="17"/>
      <c r="F32" s="17"/>
      <c r="G32" s="18"/>
      <c r="H32" s="19"/>
      <c r="I32" s="20"/>
      <c r="J32" s="33"/>
    </row>
    <row r="33" spans="1:10" ht="18" customHeight="1" x14ac:dyDescent="0.25">
      <c r="A33" s="39">
        <f>IF(C33="",0,(MAX($A$15:$A32))+1)</f>
        <v>0</v>
      </c>
      <c r="B33" s="3"/>
      <c r="C33" s="16"/>
      <c r="D33" s="17"/>
      <c r="E33" s="17"/>
      <c r="F33" s="17"/>
      <c r="G33" s="18"/>
      <c r="H33" s="19"/>
      <c r="I33" s="20"/>
      <c r="J33" s="33"/>
    </row>
    <row r="34" spans="1:10" ht="18" customHeight="1" x14ac:dyDescent="0.25">
      <c r="A34" s="39">
        <f>IF(C34="",0,(MAX($A$15:$A33))+1)</f>
        <v>0</v>
      </c>
      <c r="B34" s="3"/>
      <c r="C34" s="16"/>
      <c r="D34" s="17"/>
      <c r="E34" s="17"/>
      <c r="F34" s="17"/>
      <c r="G34" s="18"/>
      <c r="H34" s="19"/>
      <c r="I34" s="20"/>
      <c r="J34" s="33"/>
    </row>
    <row r="35" spans="1:10" ht="18" customHeight="1" x14ac:dyDescent="0.25">
      <c r="A35" s="39">
        <f>IF(C35="",0,(MAX($A$15:$A34))+1)</f>
        <v>0</v>
      </c>
      <c r="B35" s="3"/>
      <c r="C35" s="16"/>
      <c r="D35" s="17"/>
      <c r="E35" s="17"/>
      <c r="F35" s="17"/>
      <c r="G35" s="18"/>
      <c r="H35" s="19"/>
      <c r="I35" s="20"/>
      <c r="J35" s="33"/>
    </row>
    <row r="36" spans="1:10" ht="18" customHeight="1" x14ac:dyDescent="0.25">
      <c r="A36" s="39">
        <f>IF(C36="",0,(MAX($A$15:$A35))+1)</f>
        <v>0</v>
      </c>
      <c r="B36" s="3"/>
      <c r="C36" s="16"/>
      <c r="D36" s="17"/>
      <c r="E36" s="17"/>
      <c r="F36" s="17"/>
      <c r="G36" s="18"/>
      <c r="H36" s="19"/>
      <c r="I36" s="20"/>
      <c r="J36" s="33"/>
    </row>
    <row r="37" spans="1:10" ht="18" customHeight="1" x14ac:dyDescent="0.25">
      <c r="A37" s="39">
        <f>IF(C37="",0,(MAX($A$15:$A36))+1)</f>
        <v>0</v>
      </c>
      <c r="B37" s="3"/>
      <c r="C37" s="16"/>
      <c r="D37" s="17"/>
      <c r="E37" s="17"/>
      <c r="F37" s="17"/>
      <c r="G37" s="18"/>
      <c r="H37" s="19"/>
      <c r="I37" s="20"/>
      <c r="J37" s="33"/>
    </row>
    <row r="38" spans="1:10" ht="18" customHeight="1" x14ac:dyDescent="0.25">
      <c r="A38" s="39">
        <f>IF(C38="",0,(MAX($A$15:$A37))+1)</f>
        <v>0</v>
      </c>
      <c r="B38" s="3"/>
      <c r="C38" s="16"/>
      <c r="D38" s="17"/>
      <c r="E38" s="17"/>
      <c r="F38" s="17"/>
      <c r="G38" s="18"/>
      <c r="H38" s="19"/>
      <c r="I38" s="20"/>
      <c r="J38" s="33"/>
    </row>
    <row r="39" spans="1:10" ht="18" customHeight="1" x14ac:dyDescent="0.25">
      <c r="A39" s="39">
        <f>IF(C39="",0,(MAX($A$15:$A38))+1)</f>
        <v>0</v>
      </c>
      <c r="B39" s="3"/>
      <c r="C39" s="16"/>
      <c r="D39" s="17"/>
      <c r="E39" s="17"/>
      <c r="F39" s="17"/>
      <c r="G39" s="18"/>
      <c r="H39" s="19"/>
      <c r="I39" s="20"/>
      <c r="J39" s="33"/>
    </row>
    <row r="40" spans="1:10" ht="18" customHeight="1" x14ac:dyDescent="0.25">
      <c r="A40" s="39">
        <f>IF(C40="",0,(MAX($A$15:$A39))+1)</f>
        <v>0</v>
      </c>
      <c r="B40" s="3"/>
      <c r="C40" s="16"/>
      <c r="D40" s="17"/>
      <c r="E40" s="17"/>
      <c r="F40" s="17"/>
      <c r="G40" s="18"/>
      <c r="H40" s="19"/>
      <c r="I40" s="20"/>
      <c r="J40" s="33"/>
    </row>
    <row r="41" spans="1:10" ht="18" customHeight="1" x14ac:dyDescent="0.25">
      <c r="A41" s="39">
        <f>IF(C41="",0,(MAX($A$15:$A40))+1)</f>
        <v>0</v>
      </c>
      <c r="B41" s="3"/>
      <c r="C41" s="16"/>
      <c r="D41" s="17"/>
      <c r="E41" s="17"/>
      <c r="F41" s="17"/>
      <c r="G41" s="18"/>
      <c r="H41" s="19"/>
      <c r="I41" s="20"/>
      <c r="J41" s="33"/>
    </row>
    <row r="42" spans="1:10" ht="18" customHeight="1" x14ac:dyDescent="0.25">
      <c r="A42" s="39">
        <f>IF(C42="",0,(MAX($A$15:$A41))+1)</f>
        <v>0</v>
      </c>
      <c r="B42" s="3"/>
      <c r="C42" s="16"/>
      <c r="D42" s="17"/>
      <c r="E42" s="17"/>
      <c r="F42" s="17"/>
      <c r="G42" s="18"/>
      <c r="H42" s="19"/>
      <c r="I42" s="20"/>
      <c r="J42" s="33"/>
    </row>
    <row r="43" spans="1:10" ht="18" customHeight="1" x14ac:dyDescent="0.25">
      <c r="A43" s="39">
        <f>IF(C43="",0,(MAX($A$15:$A42))+1)</f>
        <v>0</v>
      </c>
      <c r="B43" s="3"/>
      <c r="C43" s="16"/>
      <c r="D43" s="17"/>
      <c r="E43" s="17"/>
      <c r="F43" s="17"/>
      <c r="G43" s="18"/>
      <c r="H43" s="19"/>
      <c r="I43" s="20"/>
      <c r="J43" s="33"/>
    </row>
    <row r="44" spans="1:10" ht="18" customHeight="1" x14ac:dyDescent="0.25">
      <c r="A44" s="39">
        <f>IF(C44="",0,(MAX($A$15:$A43))+1)</f>
        <v>0</v>
      </c>
      <c r="B44" s="3"/>
      <c r="C44" s="16"/>
      <c r="D44" s="17"/>
      <c r="E44" s="17"/>
      <c r="F44" s="17"/>
      <c r="G44" s="18"/>
      <c r="H44" s="19"/>
      <c r="I44" s="20"/>
      <c r="J44" s="33"/>
    </row>
    <row r="45" spans="1:10" ht="18" customHeight="1" x14ac:dyDescent="0.25">
      <c r="A45" s="39">
        <f>IF(C45="",0,(MAX($A$15:$A44))+1)</f>
        <v>0</v>
      </c>
      <c r="B45" s="3"/>
      <c r="C45" s="16"/>
      <c r="D45" s="17"/>
      <c r="E45" s="17"/>
      <c r="F45" s="17"/>
      <c r="G45" s="18"/>
      <c r="H45" s="19"/>
      <c r="I45" s="20"/>
      <c r="J45" s="33"/>
    </row>
    <row r="46" spans="1:10" ht="18" customHeight="1" x14ac:dyDescent="0.25">
      <c r="A46" s="39">
        <f>IF(C46="",0,(MAX($A$15:$A45))+1)</f>
        <v>0</v>
      </c>
      <c r="B46" s="3"/>
      <c r="C46" s="16"/>
      <c r="D46" s="17"/>
      <c r="E46" s="17"/>
      <c r="F46" s="17"/>
      <c r="G46" s="18"/>
      <c r="H46" s="19"/>
      <c r="I46" s="20"/>
      <c r="J46" s="33"/>
    </row>
    <row r="47" spans="1:10" ht="18" customHeight="1" x14ac:dyDescent="0.25">
      <c r="A47" s="39">
        <f>IF(C47="",0,(MAX($A$15:$A46))+1)</f>
        <v>0</v>
      </c>
      <c r="B47" s="3"/>
      <c r="C47" s="16"/>
      <c r="D47" s="17"/>
      <c r="E47" s="17"/>
      <c r="F47" s="17"/>
      <c r="G47" s="18"/>
      <c r="H47" s="19"/>
      <c r="I47" s="20"/>
      <c r="J47" s="33"/>
    </row>
    <row r="48" spans="1:10" ht="18" customHeight="1" x14ac:dyDescent="0.25">
      <c r="A48" s="39">
        <f>IF(C48="",0,(MAX($A$15:$A47))+1)</f>
        <v>0</v>
      </c>
      <c r="B48" s="3"/>
      <c r="C48" s="16"/>
      <c r="D48" s="17"/>
      <c r="E48" s="17"/>
      <c r="F48" s="17"/>
      <c r="G48" s="18"/>
      <c r="H48" s="19"/>
      <c r="I48" s="20"/>
      <c r="J48" s="33"/>
    </row>
    <row r="49" spans="2:10" ht="25.15" customHeight="1" x14ac:dyDescent="0.25">
      <c r="B49" s="3"/>
      <c r="C49" s="35"/>
      <c r="D49" s="35"/>
      <c r="E49" s="35"/>
      <c r="F49" s="35"/>
      <c r="G49" s="35"/>
      <c r="H49" s="35"/>
      <c r="I49" s="37" t="s">
        <v>89</v>
      </c>
      <c r="J49" s="3"/>
    </row>
  </sheetData>
  <mergeCells count="13">
    <mergeCell ref="F13:I13"/>
    <mergeCell ref="F14:I14"/>
    <mergeCell ref="F15:I15"/>
    <mergeCell ref="F8:I8"/>
    <mergeCell ref="F9:I9"/>
    <mergeCell ref="F10:I10"/>
    <mergeCell ref="F11:I11"/>
    <mergeCell ref="F12:I12"/>
    <mergeCell ref="C2:F2"/>
    <mergeCell ref="C3:F3"/>
    <mergeCell ref="F5:I5"/>
    <mergeCell ref="F6:I6"/>
    <mergeCell ref="F7:I7"/>
  </mergeCells>
  <conditionalFormatting sqref="B26:J50">
    <cfRule type="expression" dxfId="3" priority="2">
      <formula>$C$24=""</formula>
    </cfRule>
  </conditionalFormatting>
  <conditionalFormatting sqref="I25">
    <cfRule type="expression" dxfId="2" priority="1">
      <formula>$C$24=""</formula>
    </cfRule>
  </conditionalFormatting>
  <dataValidations count="6">
    <dataValidation type="list" allowBlank="1" showInputMessage="1" showErrorMessage="1" sqref="F7:I7">
      <formula1>Réseau</formula1>
    </dataValidation>
    <dataValidation type="textLength" errorStyle="warning" allowBlank="1" showInputMessage="1" showErrorMessage="1" errorTitle="EAN incomplète" error="Le numéro EAN introduit n'est pas composé de 18 chiffres" sqref="C28:C48 C17:C24">
      <formula1>18</formula1>
      <formula2>18</formula2>
    </dataValidation>
    <dataValidation allowBlank="1" showInputMessage="1" showErrorMessage="1" promptTitle="EAN Définition" prompt="Le code EAN est le numéro d’identification de votre raccordement au réseau d’électricité ou de gaz naturel. Il est composé de 18 chiffres et, normalement, commence par 5414." sqref="C16 C27"/>
    <dataValidation type="list" allowBlank="1" showInputMessage="1" showErrorMessage="1" sqref="E28:E48 E17:E24">
      <formula1>HP_BP2</formula1>
    </dataValidation>
    <dataValidation type="list" allowBlank="1" showInputMessage="1" showErrorMessage="1" sqref="F28:F48 F17:F24">
      <formula1>AMR_MMR_YMR</formula1>
    </dataValidation>
    <dataValidation type="list" allowBlank="1" showInputMessage="1" showErrorMessage="1" sqref="D28:D48 D17:D24">
      <formula1>OUI_NON</formula1>
    </dataValidation>
  </dataValidations>
  <hyperlinks>
    <hyperlink ref="C3" r:id="rId1" display="mailto:cellule.energie@cfwb.be"/>
  </hyperlinks>
  <pageMargins left="0.7" right="0.7" top="0.75" bottom="0.75" header="0.3" footer="0.3"/>
  <pageSetup paperSize="9" orientation="landscape" horizontalDpi="90" verticalDpi="9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IF(Preambule!$B$3="x",Niveau_enseignement,Secteur)</xm:f>
          </x14:formula1>
          <xm:sqref>F8:I8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er_x00e7_u xmlns="fe2b0c3a-3fef-4227-8d99-a234e1de6979" xsi:nil="true"/>
    <Date xmlns="fe2b0c3a-3fef-4227-8d99-a234e1de697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AD935530555C42A084894075EE0D72" ma:contentTypeVersion="14" ma:contentTypeDescription="Crée un document." ma:contentTypeScope="" ma:versionID="595ad3c14518272dc721c5cc334af123">
  <xsd:schema xmlns:xsd="http://www.w3.org/2001/XMLSchema" xmlns:xs="http://www.w3.org/2001/XMLSchema" xmlns:p="http://schemas.microsoft.com/office/2006/metadata/properties" xmlns:ns2="fe2b0c3a-3fef-4227-8d99-a234e1de6979" xmlns:ns3="92039a0b-67c6-4497-bda6-93094639682b" targetNamespace="http://schemas.microsoft.com/office/2006/metadata/properties" ma:root="true" ma:fieldsID="6d6bb17f5e85215bc05b5db7c192509c" ns2:_="" ns3:_="">
    <xsd:import namespace="fe2b0c3a-3fef-4227-8d99-a234e1de6979"/>
    <xsd:import namespace="92039a0b-67c6-4497-bda6-9309463968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Aper_x00e7_u" minOccurs="0"/>
                <xsd:element ref="ns2:Dat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2b0c3a-3fef-4227-8d99-a234e1de69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Aper_x00e7_u" ma:index="19" nillable="true" ma:displayName="Aperçu" ma:format="Thumbnail" ma:internalName="Aper_x00e7_u">
      <xsd:simpleType>
        <xsd:restriction base="dms:Unknown"/>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039a0b-67c6-4497-bda6-93094639682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411D0F-A1AF-422A-8A05-588C89DB1BFC}">
  <ds:schemaRefs>
    <ds:schemaRef ds:uri="http://purl.org/dc/elements/1.1/"/>
    <ds:schemaRef ds:uri="http://schemas.microsoft.com/office/2006/metadata/properties"/>
    <ds:schemaRef ds:uri="0e656187-b300-4fb0-8bf4-3a50f872073c"/>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fe2b0c3a-3fef-4227-8d99-a234e1de6979"/>
  </ds:schemaRefs>
</ds:datastoreItem>
</file>

<file path=customXml/itemProps2.xml><?xml version="1.0" encoding="utf-8"?>
<ds:datastoreItem xmlns:ds="http://schemas.openxmlformats.org/officeDocument/2006/customXml" ds:itemID="{964DA97D-5B41-4BDC-9215-E1590109E57D}">
  <ds:schemaRefs>
    <ds:schemaRef ds:uri="http://schemas.microsoft.com/sharepoint/v3/contenttype/forms"/>
  </ds:schemaRefs>
</ds:datastoreItem>
</file>

<file path=customXml/itemProps3.xml><?xml version="1.0" encoding="utf-8"?>
<ds:datastoreItem xmlns:ds="http://schemas.openxmlformats.org/officeDocument/2006/customXml" ds:itemID="{94FD38C0-18CF-4045-B413-268DCE4EF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2b0c3a-3fef-4227-8d99-a234e1de6979"/>
    <ds:schemaRef ds:uri="92039a0b-67c6-4497-bda6-930946396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14</vt:i4>
      </vt:variant>
    </vt:vector>
  </HeadingPairs>
  <TitlesOfParts>
    <vt:vector size="27" baseType="lpstr">
      <vt:lpstr>Preambule</vt:lpstr>
      <vt:lpstr>Formulaire NON SCO</vt:lpstr>
      <vt:lpstr>Formulaire SCO</vt:lpstr>
      <vt:lpstr>Formulaire</vt:lpstr>
      <vt:lpstr>Annexe 1</vt:lpstr>
      <vt:lpstr>Annexe 1 bis</vt:lpstr>
      <vt:lpstr>Annexe 2</vt:lpstr>
      <vt:lpstr>Annexe 2 old</vt:lpstr>
      <vt:lpstr>Annexe SCO</vt:lpstr>
      <vt:lpstr>Annexe NON SCO</vt:lpstr>
      <vt:lpstr>Tableau-compteurs</vt:lpstr>
      <vt:lpstr>Tableau-consos</vt:lpstr>
      <vt:lpstr>liste</vt:lpstr>
      <vt:lpstr>Formulaire!_GoBack</vt:lpstr>
      <vt:lpstr>'Formulaire NON SCO'!_GoBack</vt:lpstr>
      <vt:lpstr>'Formulaire SCO'!_GoBack</vt:lpstr>
      <vt:lpstr>AMR_MMR_YMR</vt:lpstr>
      <vt:lpstr>année</vt:lpstr>
      <vt:lpstr>Autoproduction</vt:lpstr>
      <vt:lpstr>EAN_Gaz</vt:lpstr>
      <vt:lpstr>HP_BP</vt:lpstr>
      <vt:lpstr>HP_BP2</vt:lpstr>
      <vt:lpstr>HT_BT</vt:lpstr>
      <vt:lpstr>Niveau_enseignement</vt:lpstr>
      <vt:lpstr>OUI_NON</vt:lpstr>
      <vt:lpstr>Réseau</vt:lpstr>
      <vt:lpstr>Secteur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2019-10-21T07:09:14Z</dcterms:created>
  <dcterms:modified xsi:type="dcterms:W3CDTF">2022-03-09T14:58:36Z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0x010100AFAD935530555C42A084894075EE0D72</vt:lpwstr>
  </property>
</Properties>
</file>